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an mem\Lap trinh\backupwamp\root\testlichsu\application\file_excel\"/>
    </mc:Choice>
  </mc:AlternateContent>
  <bookViews>
    <workbookView xWindow="0" yWindow="0" windowWidth="20490" windowHeight="7155" activeTab="1"/>
  </bookViews>
  <sheets>
    <sheet name="Lichsu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X12" i="2" l="1"/>
  <c r="Y9" i="2"/>
  <c r="X9" i="2"/>
  <c r="X8" i="2"/>
  <c r="Y8" i="2"/>
  <c r="B46" i="2"/>
  <c r="U46" i="2"/>
  <c r="U45" i="2"/>
  <c r="T45" i="2"/>
  <c r="B45" i="2"/>
  <c r="T44" i="2"/>
  <c r="B44" i="2"/>
  <c r="U44" i="2"/>
  <c r="B43" i="2"/>
  <c r="U43" i="2"/>
  <c r="U42" i="2"/>
  <c r="B42" i="2"/>
  <c r="T42" i="2"/>
  <c r="U41" i="2"/>
  <c r="T41" i="2"/>
  <c r="B41" i="2"/>
  <c r="T40" i="2"/>
  <c r="B40" i="2"/>
  <c r="U40" i="2"/>
  <c r="B39" i="2"/>
  <c r="U39" i="2"/>
  <c r="U38" i="2"/>
  <c r="B38" i="2"/>
  <c r="T38" i="2"/>
  <c r="U37" i="2"/>
  <c r="T37" i="2"/>
  <c r="B37" i="2"/>
  <c r="T36" i="2"/>
  <c r="B36" i="2"/>
  <c r="U36" i="2"/>
  <c r="B35" i="2"/>
  <c r="U35" i="2"/>
  <c r="U34" i="2"/>
  <c r="B34" i="2"/>
  <c r="T34" i="2"/>
  <c r="U33" i="2"/>
  <c r="T33" i="2"/>
  <c r="B33" i="2"/>
  <c r="T32" i="2"/>
  <c r="B32" i="2"/>
  <c r="U32" i="2"/>
  <c r="B31" i="2"/>
  <c r="U31" i="2"/>
  <c r="U30" i="2"/>
  <c r="B30" i="2"/>
  <c r="T30" i="2"/>
  <c r="U29" i="2"/>
  <c r="T29" i="2"/>
  <c r="B29" i="2"/>
  <c r="U28" i="2"/>
  <c r="T28" i="2"/>
  <c r="B28" i="2"/>
  <c r="B27" i="2"/>
  <c r="U27" i="2"/>
  <c r="U26" i="2"/>
  <c r="B26" i="2"/>
  <c r="T26" i="2"/>
  <c r="U25" i="2"/>
  <c r="T25" i="2"/>
  <c r="B25" i="2"/>
  <c r="T24" i="2"/>
  <c r="B24" i="2"/>
  <c r="U24" i="2"/>
  <c r="B23" i="2"/>
  <c r="U23" i="2"/>
  <c r="U22" i="2"/>
  <c r="B22" i="2"/>
  <c r="T22" i="2"/>
  <c r="U21" i="2"/>
  <c r="T21" i="2"/>
  <c r="B21" i="2"/>
  <c r="T20" i="2"/>
  <c r="B20" i="2"/>
  <c r="U20" i="2"/>
  <c r="B19" i="2"/>
  <c r="U19" i="2"/>
  <c r="U18" i="2"/>
  <c r="B18" i="2"/>
  <c r="T18" i="2"/>
  <c r="U17" i="2"/>
  <c r="T17" i="2"/>
  <c r="B17" i="2"/>
  <c r="T16" i="2"/>
  <c r="B16" i="2"/>
  <c r="U16" i="2"/>
  <c r="B15" i="2"/>
  <c r="U15" i="2"/>
  <c r="U14" i="2"/>
  <c r="B14" i="2"/>
  <c r="T14" i="2"/>
  <c r="U13" i="2"/>
  <c r="T13" i="2"/>
  <c r="B13" i="2"/>
  <c r="T12" i="2"/>
  <c r="B12" i="2"/>
  <c r="U12" i="2"/>
  <c r="B11" i="2"/>
  <c r="U11" i="2"/>
  <c r="U10" i="2"/>
  <c r="T10" i="2"/>
  <c r="B10" i="2"/>
  <c r="U9" i="2"/>
  <c r="T9" i="2"/>
  <c r="B9" i="2"/>
  <c r="T8" i="2"/>
  <c r="B8" i="2"/>
  <c r="U8" i="2"/>
  <c r="B7" i="2"/>
  <c r="U7" i="2"/>
  <c r="U6" i="2"/>
  <c r="T6" i="2"/>
  <c r="B6" i="2"/>
  <c r="U5" i="2"/>
  <c r="T5" i="2"/>
  <c r="B5" i="2"/>
  <c r="T4" i="2"/>
  <c r="B4" i="2"/>
  <c r="U4" i="2"/>
  <c r="B3" i="2"/>
  <c r="U3" i="2"/>
  <c r="B8" i="1"/>
  <c r="T8" i="1"/>
  <c r="U8" i="1"/>
  <c r="W8" i="1"/>
  <c r="B9" i="1"/>
  <c r="T9" i="1"/>
  <c r="U9" i="1"/>
  <c r="W9" i="1"/>
  <c r="B10" i="1"/>
  <c r="T10" i="1"/>
  <c r="U10" i="1"/>
  <c r="W10" i="1"/>
  <c r="B11" i="1"/>
  <c r="T11" i="1"/>
  <c r="U11" i="1"/>
  <c r="W11" i="1"/>
  <c r="B12" i="1"/>
  <c r="T12" i="1"/>
  <c r="U12" i="1"/>
  <c r="W12" i="1"/>
  <c r="B13" i="1"/>
  <c r="T13" i="1"/>
  <c r="U13" i="1"/>
  <c r="W13" i="1"/>
  <c r="B14" i="1"/>
  <c r="T14" i="1"/>
  <c r="U14" i="1"/>
  <c r="W14" i="1"/>
  <c r="B15" i="1"/>
  <c r="T15" i="1"/>
  <c r="U15" i="1"/>
  <c r="W15" i="1"/>
  <c r="B16" i="1"/>
  <c r="T16" i="1"/>
  <c r="U16" i="1"/>
  <c r="W16" i="1"/>
  <c r="B17" i="1"/>
  <c r="T17" i="1"/>
  <c r="U17" i="1"/>
  <c r="W17" i="1"/>
  <c r="B18" i="1"/>
  <c r="T18" i="1"/>
  <c r="U18" i="1"/>
  <c r="W18" i="1"/>
  <c r="B19" i="1"/>
  <c r="T19" i="1"/>
  <c r="U19" i="1"/>
  <c r="W19" i="1"/>
  <c r="B20" i="1"/>
  <c r="T20" i="1"/>
  <c r="U20" i="1"/>
  <c r="W20" i="1"/>
  <c r="B21" i="1"/>
  <c r="T21" i="1"/>
  <c r="U21" i="1"/>
  <c r="W21" i="1"/>
  <c r="B22" i="1"/>
  <c r="T22" i="1"/>
  <c r="U22" i="1"/>
  <c r="W22" i="1"/>
  <c r="B23" i="1"/>
  <c r="T23" i="1"/>
  <c r="U23" i="1"/>
  <c r="W23" i="1"/>
  <c r="B24" i="1"/>
  <c r="T24" i="1"/>
  <c r="U24" i="1"/>
  <c r="W24" i="1"/>
  <c r="B25" i="1"/>
  <c r="T25" i="1"/>
  <c r="U25" i="1"/>
  <c r="W25" i="1"/>
  <c r="B26" i="1"/>
  <c r="T26" i="1"/>
  <c r="U26" i="1"/>
  <c r="W26" i="1"/>
  <c r="B27" i="1"/>
  <c r="T27" i="1"/>
  <c r="U27" i="1"/>
  <c r="W27" i="1"/>
  <c r="B28" i="1"/>
  <c r="T28" i="1"/>
  <c r="U28" i="1"/>
  <c r="W28" i="1"/>
  <c r="B29" i="1"/>
  <c r="T29" i="1"/>
  <c r="U29" i="1"/>
  <c r="W29" i="1"/>
  <c r="B30" i="1"/>
  <c r="T30" i="1"/>
  <c r="U30" i="1"/>
  <c r="W30" i="1"/>
  <c r="B31" i="1"/>
  <c r="T31" i="1"/>
  <c r="U31" i="1"/>
  <c r="W31" i="1"/>
  <c r="B32" i="1"/>
  <c r="T32" i="1"/>
  <c r="U32" i="1"/>
  <c r="W32" i="1"/>
  <c r="B33" i="1"/>
  <c r="T33" i="1"/>
  <c r="U33" i="1"/>
  <c r="W33" i="1"/>
  <c r="B34" i="1"/>
  <c r="T34" i="1"/>
  <c r="U34" i="1"/>
  <c r="W34" i="1"/>
  <c r="B35" i="1"/>
  <c r="T35" i="1"/>
  <c r="U35" i="1"/>
  <c r="W35" i="1"/>
  <c r="B36" i="1"/>
  <c r="T36" i="1"/>
  <c r="U36" i="1"/>
  <c r="W36" i="1"/>
  <c r="B37" i="1"/>
  <c r="T37" i="1"/>
  <c r="U37" i="1"/>
  <c r="W37" i="1"/>
  <c r="B38" i="1"/>
  <c r="T38" i="1"/>
  <c r="U38" i="1"/>
  <c r="W38" i="1"/>
  <c r="B39" i="1"/>
  <c r="T39" i="1"/>
  <c r="U39" i="1"/>
  <c r="W39" i="1"/>
  <c r="B40" i="1"/>
  <c r="T40" i="1"/>
  <c r="U40" i="1"/>
  <c r="W40" i="1"/>
  <c r="B41" i="1"/>
  <c r="T41" i="1"/>
  <c r="U41" i="1"/>
  <c r="W41" i="1"/>
  <c r="B42" i="1"/>
  <c r="T42" i="1"/>
  <c r="U42" i="1"/>
  <c r="W42" i="1"/>
  <c r="B43" i="1"/>
  <c r="T43" i="1"/>
  <c r="U43" i="1"/>
  <c r="W43" i="1"/>
  <c r="B44" i="1"/>
  <c r="T44" i="1"/>
  <c r="U44" i="1"/>
  <c r="W44" i="1"/>
  <c r="B45" i="1"/>
  <c r="T45" i="1"/>
  <c r="U45" i="1"/>
  <c r="W45" i="1"/>
  <c r="B46" i="1"/>
  <c r="T46" i="1"/>
  <c r="U46" i="1"/>
  <c r="W46" i="1"/>
  <c r="B47" i="1"/>
  <c r="T47" i="1"/>
  <c r="U47" i="1"/>
  <c r="W47" i="1"/>
  <c r="B48" i="1"/>
  <c r="T48" i="1"/>
  <c r="U48" i="1"/>
  <c r="W48" i="1"/>
  <c r="B49" i="1"/>
  <c r="T49" i="1"/>
  <c r="U49" i="1"/>
  <c r="W49" i="1"/>
  <c r="B50" i="1"/>
  <c r="T50" i="1"/>
  <c r="U50" i="1"/>
  <c r="W50" i="1"/>
  <c r="B51" i="1"/>
  <c r="T51" i="1"/>
  <c r="U51" i="1"/>
  <c r="W51" i="1"/>
  <c r="X10" i="2"/>
  <c r="Y10" i="2"/>
  <c r="T3" i="2"/>
  <c r="T7" i="2"/>
  <c r="T11" i="2"/>
  <c r="T15" i="2"/>
  <c r="T19" i="2"/>
  <c r="T23" i="2"/>
  <c r="T27" i="2"/>
  <c r="T31" i="2"/>
  <c r="T35" i="2"/>
  <c r="T39" i="2"/>
  <c r="T43" i="2"/>
  <c r="T46" i="2"/>
</calcChain>
</file>

<file path=xl/sharedStrings.xml><?xml version="1.0" encoding="utf-8"?>
<sst xmlns="http://schemas.openxmlformats.org/spreadsheetml/2006/main" count="298" uniqueCount="154">
  <si>
    <t>STT</t>
  </si>
  <si>
    <t>Mã học sinh</t>
  </si>
  <si>
    <t>Họ và tên</t>
  </si>
  <si>
    <t>TBM</t>
  </si>
  <si>
    <t>KT HK</t>
  </si>
  <si>
    <t>HK I</t>
  </si>
  <si>
    <t>Cả năm</t>
  </si>
  <si>
    <t>Điểm hệ số 1</t>
  </si>
  <si>
    <t>Điểm hệ số 2</t>
  </si>
  <si>
    <t>Miệng</t>
  </si>
  <si>
    <t>Viết/15P</t>
  </si>
  <si>
    <t>Viết</t>
  </si>
  <si>
    <t/>
  </si>
  <si>
    <t>TBM TC</t>
  </si>
  <si>
    <t>TBMTMP</t>
  </si>
  <si>
    <t>Trường THCS Phú Lương</t>
  </si>
  <si>
    <t>1</t>
  </si>
  <si>
    <t>0000000221</t>
  </si>
  <si>
    <t>Hầu Văn Anh</t>
  </si>
  <si>
    <t>2</t>
  </si>
  <si>
    <t>0000000218</t>
  </si>
  <si>
    <t>Nguyễn Thị Tuyết Anh</t>
  </si>
  <si>
    <t>3</t>
  </si>
  <si>
    <t>0000000220</t>
  </si>
  <si>
    <t>Phùng Thị Vân Anh</t>
  </si>
  <si>
    <t>4</t>
  </si>
  <si>
    <t>0000000219</t>
  </si>
  <si>
    <t>Thào Thị Quỳnh Anh</t>
  </si>
  <si>
    <t>5</t>
  </si>
  <si>
    <t>0000000217</t>
  </si>
  <si>
    <t>Trần Thị Ngọc Ánh</t>
  </si>
  <si>
    <t>6</t>
  </si>
  <si>
    <t>0000000206</t>
  </si>
  <si>
    <t>Trần Thị Yến Chi</t>
  </si>
  <si>
    <t>7</t>
  </si>
  <si>
    <t>0000000216</t>
  </si>
  <si>
    <t>Trần Thị Da</t>
  </si>
  <si>
    <t>8</t>
  </si>
  <si>
    <t>0000000205</t>
  </si>
  <si>
    <t>Nịnh Văn Đạo</t>
  </si>
  <si>
    <t>9</t>
  </si>
  <si>
    <t>0000000195</t>
  </si>
  <si>
    <t>Vũ Việt Hải</t>
  </si>
  <si>
    <t>10</t>
  </si>
  <si>
    <t>0000000199</t>
  </si>
  <si>
    <t>Trần Thu Hằng</t>
  </si>
  <si>
    <t>11</t>
  </si>
  <si>
    <t>0000000215</t>
  </si>
  <si>
    <t>Lương Thị Huệ</t>
  </si>
  <si>
    <t>12</t>
  </si>
  <si>
    <t>0000000214</t>
  </si>
  <si>
    <t>Tô Thị Huệ</t>
  </si>
  <si>
    <t>13</t>
  </si>
  <si>
    <t>0000000223</t>
  </si>
  <si>
    <t>Trần Văn Khánh</t>
  </si>
  <si>
    <t>14</t>
  </si>
  <si>
    <t>0000000213</t>
  </si>
  <si>
    <t>Trần Quốc Khánh</t>
  </si>
  <si>
    <t>15</t>
  </si>
  <si>
    <t>0000000244</t>
  </si>
  <si>
    <t>Nguyễn Thùy Linh</t>
  </si>
  <si>
    <t>16</t>
  </si>
  <si>
    <t>0000000246</t>
  </si>
  <si>
    <t>Nịnh Thị Linh</t>
  </si>
  <si>
    <t>17</t>
  </si>
  <si>
    <t>0000000222</t>
  </si>
  <si>
    <t>Tô Thị Luyến</t>
  </si>
  <si>
    <t>18</t>
  </si>
  <si>
    <t>0000000243</t>
  </si>
  <si>
    <t>Triệu Ngọc Luyến</t>
  </si>
  <si>
    <t>19</t>
  </si>
  <si>
    <t>0000000226</t>
  </si>
  <si>
    <t>Lương Vân Ly</t>
  </si>
  <si>
    <t>20</t>
  </si>
  <si>
    <t>0000000231</t>
  </si>
  <si>
    <t>Trần Thị Ly</t>
  </si>
  <si>
    <t>21</t>
  </si>
  <si>
    <t>0000000224</t>
  </si>
  <si>
    <t>Triệu Thị Hoài Ly</t>
  </si>
  <si>
    <t>22</t>
  </si>
  <si>
    <t>0000000238</t>
  </si>
  <si>
    <t>Nguyễn Thị Nhật Mai</t>
  </si>
  <si>
    <t>23</t>
  </si>
  <si>
    <t>0000000234</t>
  </si>
  <si>
    <t>Trần Chung Nhật</t>
  </si>
  <si>
    <t>24</t>
  </si>
  <si>
    <t>0000000242</t>
  </si>
  <si>
    <t>Trần Thị Hồng Phú</t>
  </si>
  <si>
    <t>25</t>
  </si>
  <si>
    <t>0000000241</t>
  </si>
  <si>
    <t>Vy Ngọc Phương</t>
  </si>
  <si>
    <t>26</t>
  </si>
  <si>
    <t>0000000197</t>
  </si>
  <si>
    <t>Nguyễn Văn Phước</t>
  </si>
  <si>
    <t>27</t>
  </si>
  <si>
    <t>6675315147</t>
  </si>
  <si>
    <t>Hoàng Văn Quang</t>
  </si>
  <si>
    <t>28</t>
  </si>
  <si>
    <t>0000000230</t>
  </si>
  <si>
    <t>Trần Như Quỳnh</t>
  </si>
  <si>
    <t>29</t>
  </si>
  <si>
    <t>0000000212</t>
  </si>
  <si>
    <t>Trần Bình Quý</t>
  </si>
  <si>
    <t>30</t>
  </si>
  <si>
    <t>0234</t>
  </si>
  <si>
    <t>Hầu Văn sơn</t>
  </si>
  <si>
    <t>31</t>
  </si>
  <si>
    <t>0000000211</t>
  </si>
  <si>
    <t>Nịnh Văn Sỹ</t>
  </si>
  <si>
    <t>32</t>
  </si>
  <si>
    <t>0000000194</t>
  </si>
  <si>
    <t>Vương Thị Sỹ</t>
  </si>
  <si>
    <t>33</t>
  </si>
  <si>
    <t>0000000198</t>
  </si>
  <si>
    <t>Dương Thị Phương Thảo</t>
  </si>
  <si>
    <t>34</t>
  </si>
  <si>
    <t>0000000203</t>
  </si>
  <si>
    <t>Riêu Văn Thiện</t>
  </si>
  <si>
    <t>35</t>
  </si>
  <si>
    <t>0000000207</t>
  </si>
  <si>
    <t>Nguyễn Thanh Thu</t>
  </si>
  <si>
    <t>36</t>
  </si>
  <si>
    <t>0000000233</t>
  </si>
  <si>
    <t>Trần Thị Thu</t>
  </si>
  <si>
    <t>37</t>
  </si>
  <si>
    <t>0000000209</t>
  </si>
  <si>
    <t>Trần Thị Toàn</t>
  </si>
  <si>
    <t>38</t>
  </si>
  <si>
    <t>0000000202</t>
  </si>
  <si>
    <t>Sầm Thị Trang</t>
  </si>
  <si>
    <t>39</t>
  </si>
  <si>
    <t>0000000201</t>
  </si>
  <si>
    <t>Hầu Thị Hương Trà</t>
  </si>
  <si>
    <t>40</t>
  </si>
  <si>
    <t>0000000196</t>
  </si>
  <si>
    <t>Sầm Thị Trinh</t>
  </si>
  <si>
    <t>41</t>
  </si>
  <si>
    <t>0000000200</t>
  </si>
  <si>
    <t>Phan Thế Trọng</t>
  </si>
  <si>
    <t>42</t>
  </si>
  <si>
    <t>0000000210</t>
  </si>
  <si>
    <t>Trần Văn Tuyên</t>
  </si>
  <si>
    <t>43</t>
  </si>
  <si>
    <t>0000000208</t>
  </si>
  <si>
    <t>Trần Thị Ánh Tuyết</t>
  </si>
  <si>
    <t>44</t>
  </si>
  <si>
    <t>0000000204</t>
  </si>
  <si>
    <t>Trần Thị Yến</t>
  </si>
  <si>
    <t>BẢNG ĐIỂM MÔN LỊCH SỬ HKI  LỚP 7B</t>
  </si>
  <si>
    <t>2017 - 2018</t>
  </si>
  <si>
    <t>Gioi</t>
  </si>
  <si>
    <t>Kha</t>
  </si>
  <si>
    <t>Tb</t>
  </si>
  <si>
    <t>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</si>
</sst>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2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18" fillId="0" borderId="0" xfId="0" applyFont="1" applyProtection="1"/>
    <xf numFmtId="0" fontId="19" fillId="24" borderId="1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0" fontId="18" fillId="0" borderId="0" xfId="0" applyFont="1" applyAlignment="1" applyProtection="1">
      <alignment horizontal="left" wrapText="1"/>
    </xf>
    <xf numFmtId="0" fontId="19" fillId="24" borderId="11" xfId="0" applyFont="1" applyFill="1" applyBorder="1" applyAlignment="1" applyProtection="1">
      <alignment horizontal="center" vertical="center"/>
    </xf>
    <xf numFmtId="0" fontId="20" fillId="0" borderId="0" xfId="0" applyFont="1"/>
    <xf numFmtId="0" fontId="20" fillId="0" borderId="12" xfId="0" applyFont="1" applyBorder="1" applyAlignment="1" applyProtection="1">
      <alignment horizontal="right"/>
    </xf>
    <xf numFmtId="0" fontId="20" fillId="0" borderId="13" xfId="0" applyFont="1" applyBorder="1" applyProtection="1"/>
    <xf numFmtId="0" fontId="20" fillId="0" borderId="13" xfId="0" applyFont="1" applyBorder="1" applyAlignment="1" applyProtection="1">
      <alignment horizontal="center" wrapText="1"/>
    </xf>
    <xf numFmtId="0" fontId="20" fillId="0" borderId="13" xfId="0" applyFont="1" applyBorder="1" applyAlignment="1" applyProtection="1">
      <alignment horizontal="left" vertical="top" wrapText="1"/>
    </xf>
    <xf numFmtId="0" fontId="20" fillId="0" borderId="14" xfId="0" applyFont="1" applyBorder="1" applyProtection="1">
      <protection locked="0"/>
    </xf>
    <xf numFmtId="0" fontId="20" fillId="0" borderId="15" xfId="0" applyFont="1" applyBorder="1" applyProtection="1">
      <protection locked="0"/>
    </xf>
    <xf numFmtId="0" fontId="20" fillId="0" borderId="16" xfId="0" applyFont="1" applyBorder="1" applyProtection="1">
      <protection locked="0"/>
    </xf>
    <xf numFmtId="172" fontId="20" fillId="0" borderId="13" xfId="0" applyNumberFormat="1" applyFont="1" applyBorder="1" applyProtection="1">
      <protection locked="0"/>
    </xf>
    <xf numFmtId="172" fontId="20" fillId="25" borderId="13" xfId="0" applyNumberFormat="1" applyFont="1" applyFill="1" applyBorder="1" applyProtection="1">
      <protection locked="0"/>
    </xf>
    <xf numFmtId="172" fontId="20" fillId="25" borderId="13" xfId="0" applyNumberFormat="1" applyFont="1" applyFill="1" applyBorder="1" applyProtection="1"/>
    <xf numFmtId="0" fontId="20" fillId="25" borderId="13" xfId="0" applyFont="1" applyFill="1" applyBorder="1" applyProtection="1"/>
    <xf numFmtId="0" fontId="20" fillId="0" borderId="17" xfId="0" applyFont="1" applyBorder="1" applyAlignment="1" applyProtection="1">
      <alignment horizontal="right"/>
    </xf>
    <xf numFmtId="0" fontId="20" fillId="0" borderId="18" xfId="0" applyFont="1" applyBorder="1" applyProtection="1"/>
    <xf numFmtId="0" fontId="20" fillId="0" borderId="18" xfId="0" applyFont="1" applyBorder="1" applyAlignment="1" applyProtection="1">
      <alignment horizontal="center" wrapText="1"/>
    </xf>
    <xf numFmtId="0" fontId="20" fillId="0" borderId="18" xfId="0" applyFont="1" applyBorder="1" applyAlignment="1" applyProtection="1">
      <alignment horizontal="left" vertical="top" wrapText="1"/>
    </xf>
    <xf numFmtId="0" fontId="20" fillId="0" borderId="19" xfId="0" applyFont="1" applyBorder="1" applyProtection="1">
      <protection locked="0"/>
    </xf>
    <xf numFmtId="0" fontId="20" fillId="0" borderId="20" xfId="0" applyFont="1" applyBorder="1" applyProtection="1">
      <protection locked="0"/>
    </xf>
    <xf numFmtId="0" fontId="20" fillId="0" borderId="21" xfId="0" applyFont="1" applyBorder="1" applyProtection="1">
      <protection locked="0"/>
    </xf>
    <xf numFmtId="172" fontId="20" fillId="0" borderId="18" xfId="0" applyNumberFormat="1" applyFont="1" applyBorder="1" applyProtection="1">
      <protection locked="0"/>
    </xf>
    <xf numFmtId="172" fontId="20" fillId="25" borderId="18" xfId="0" applyNumberFormat="1" applyFont="1" applyFill="1" applyBorder="1" applyProtection="1">
      <protection locked="0"/>
    </xf>
    <xf numFmtId="172" fontId="20" fillId="25" borderId="18" xfId="0" applyNumberFormat="1" applyFont="1" applyFill="1" applyBorder="1" applyProtection="1"/>
    <xf numFmtId="0" fontId="20" fillId="25" borderId="18" xfId="0" applyFont="1" applyFill="1" applyBorder="1" applyProtection="1"/>
    <xf numFmtId="0" fontId="20" fillId="0" borderId="22" xfId="0" applyFont="1" applyBorder="1" applyAlignment="1" applyProtection="1">
      <alignment horizontal="right"/>
    </xf>
    <xf numFmtId="0" fontId="20" fillId="0" borderId="22" xfId="0" applyFont="1" applyBorder="1" applyProtection="1"/>
    <xf numFmtId="0" fontId="20" fillId="0" borderId="22" xfId="0" applyFont="1" applyBorder="1" applyAlignment="1" applyProtection="1">
      <alignment horizontal="center"/>
    </xf>
    <xf numFmtId="0" fontId="20" fillId="0" borderId="22" xfId="0" applyFont="1" applyBorder="1" applyAlignment="1" applyProtection="1">
      <alignment horizontal="left" vertical="top" wrapText="1"/>
    </xf>
    <xf numFmtId="172" fontId="20" fillId="0" borderId="22" xfId="0" applyNumberFormat="1" applyFont="1" applyBorder="1" applyProtection="1"/>
    <xf numFmtId="49" fontId="19" fillId="24" borderId="11" xfId="0" applyNumberFormat="1" applyFont="1" applyFill="1" applyBorder="1" applyAlignment="1" applyProtection="1">
      <alignment horizontal="center" vertical="center" wrapText="1"/>
    </xf>
    <xf numFmtId="49" fontId="19" fillId="24" borderId="24" xfId="0" applyNumberFormat="1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/>
    </xf>
    <xf numFmtId="0" fontId="19" fillId="24" borderId="24" xfId="0" applyFont="1" applyFill="1" applyBorder="1" applyAlignment="1" applyProtection="1">
      <alignment horizontal="center" vertical="center"/>
    </xf>
    <xf numFmtId="49" fontId="19" fillId="24" borderId="27" xfId="0" applyNumberFormat="1" applyFont="1" applyFill="1" applyBorder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0" fontId="18" fillId="0" borderId="0" xfId="0" applyFont="1" applyProtection="1"/>
    <xf numFmtId="0" fontId="20" fillId="0" borderId="0" xfId="0" applyFont="1"/>
    <xf numFmtId="0" fontId="19" fillId="0" borderId="23" xfId="0" applyFont="1" applyBorder="1" applyAlignment="1" applyProtection="1">
      <alignment horizontal="center" vertical="center"/>
    </xf>
    <xf numFmtId="49" fontId="19" fillId="24" borderId="11" xfId="0" applyNumberFormat="1" applyFont="1" applyFill="1" applyBorder="1" applyAlignment="1" applyProtection="1">
      <alignment horizontal="center" vertical="center"/>
    </xf>
    <xf numFmtId="49" fontId="19" fillId="24" borderId="24" xfId="0" applyNumberFormat="1" applyFont="1" applyFill="1" applyBorder="1" applyAlignment="1" applyProtection="1">
      <alignment horizontal="center" vertical="center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24" xfId="0" applyFont="1" applyFill="1" applyBorder="1" applyAlignment="1" applyProtection="1">
      <alignment horizontal="center" vertical="center" wrapText="1"/>
    </xf>
    <xf numFmtId="49" fontId="19" fillId="24" borderId="25" xfId="0" applyNumberFormat="1" applyFont="1" applyFill="1" applyBorder="1" applyAlignment="1" applyProtection="1">
      <alignment horizontal="center" vertical="center"/>
    </xf>
    <xf numFmtId="49" fontId="19" fillId="24" borderId="26" xfId="0" applyNumberFormat="1" applyFont="1" applyFill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8" builtinId="42" customBuiltin="1"/>
    <cellStyle name="20% - Accent5" xfId="4" builtinId="46" customBuiltin="1"/>
    <cellStyle name="20% - Accent6" xfId="5" builtinId="50" customBuiltin="1"/>
    <cellStyle name="40% - Accent1" xfId="9" builtinId="31" customBuiltin="1"/>
    <cellStyle name="40% - Accent2" xfId="6" builtinId="35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8" builtinId="44" customBuiltin="1"/>
    <cellStyle name="60% - Accent5" xfId="19" builtinId="48" customBuiltin="1"/>
    <cellStyle name="60% - Accent6" xfId="14" builtinId="52" customBuiltin="1"/>
    <cellStyle name="Accent1" xfId="15" builtinId="29" customBuiltin="1"/>
    <cellStyle name="Accent2" xfId="16" builtinId="33" customBuiltin="1"/>
    <cellStyle name="Accent3" xfId="17" builtinId="37" customBuiltin="1"/>
    <cellStyle name="Accent4" xfId="18" builtinId="41" customBuiltin="1"/>
    <cellStyle name="Accent5" xfId="19" builtinId="45" customBuiltin="1"/>
    <cellStyle name="Accent6" xfId="20" builtinId="49" customBuiltin="1"/>
    <cellStyle name="Bad" xfId="21" builtinId="27" customBuiltin="1"/>
    <cellStyle name="Calculation" xfId="22" builtinId="22" customBuiltin="1"/>
    <cellStyle name="Check Cell" xfId="23" builtinId="23" customBuiltin="1"/>
    <cellStyle name="Explanatory Text" xfId="24" builtinId="53" customBuiltin="1"/>
    <cellStyle name="Good" xfId="25" builtinId="26" customBuiltin="1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/>
    <cellStyle name="Note" xfId="33" builtinId="10" customBuiltin="1"/>
    <cellStyle name="Output" xfId="34" builtinId="21" customBuiltin="1"/>
    <cellStyle name="Title" xfId="35" builtinId="15" customBuiltin="1"/>
    <cellStyle name="Total" xfId="36" builtinId="25" customBuiltin="1"/>
    <cellStyle name="Warning Text" xfId="3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52"/>
  <sheetViews>
    <sheetView topLeftCell="A32" zoomScaleNormal="100" workbookViewId="0">
      <selection activeCell="A6" sqref="A6:U51"/>
    </sheetView>
  </sheetViews>
  <sheetFormatPr defaultRowHeight="15" x14ac:dyDescent="0.25"/>
  <cols>
    <col min="1" max="1" width="7.140625" customWidth="1"/>
    <col min="2" max="2" width="0" hidden="1" customWidth="1"/>
    <col min="3" max="3" width="20.85546875" customWidth="1"/>
    <col min="4" max="4" width="28" customWidth="1"/>
    <col min="5" max="6" width="4.7109375" customWidth="1"/>
    <col min="7" max="11" width="5" customWidth="1"/>
    <col min="12" max="17" width="4.5703125" customWidth="1"/>
    <col min="18" max="18" width="11.28515625" customWidth="1"/>
    <col min="19" max="20" width="7.5703125" hidden="1" customWidth="1"/>
    <col min="22" max="24" width="0" hidden="1" customWidth="1"/>
  </cols>
  <sheetData>
    <row r="1" spans="1:23" x14ac:dyDescent="0.25">
      <c r="A1" t="s">
        <v>12</v>
      </c>
    </row>
    <row r="2" spans="1:23" ht="15" customHeight="1" x14ac:dyDescent="0.25">
      <c r="A2" s="40" t="s">
        <v>15</v>
      </c>
      <c r="B2" s="40"/>
      <c r="C2" s="40"/>
      <c r="D2" s="40"/>
      <c r="E2" s="40"/>
      <c r="F2" s="1"/>
      <c r="G2" s="1"/>
      <c r="H2" s="1"/>
      <c r="I2" s="1"/>
      <c r="J2" s="1"/>
      <c r="K2" s="1"/>
      <c r="L2" s="1"/>
      <c r="M2" s="1"/>
      <c r="N2" s="1"/>
      <c r="O2" s="7"/>
      <c r="P2" s="7"/>
      <c r="Q2" s="7"/>
      <c r="R2" s="7"/>
      <c r="S2" s="7"/>
      <c r="T2" s="7"/>
      <c r="U2" s="7"/>
      <c r="V2" s="7"/>
      <c r="W2" s="7"/>
    </row>
    <row r="3" spans="1:23" ht="15" customHeight="1" x14ac:dyDescent="0.25">
      <c r="A3" s="4"/>
      <c r="B3" s="1">
        <v>1</v>
      </c>
      <c r="C3" s="3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7"/>
      <c r="P3" s="7"/>
      <c r="Q3" s="7"/>
      <c r="R3" s="7"/>
      <c r="S3" s="7"/>
      <c r="T3" s="7"/>
      <c r="U3" s="7"/>
      <c r="V3" s="7"/>
      <c r="W3" s="7"/>
    </row>
    <row r="4" spans="1:23" ht="15" customHeight="1" x14ac:dyDescent="0.25">
      <c r="A4" s="40" t="s">
        <v>148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  <c r="O4" s="42"/>
      <c r="P4" s="42"/>
      <c r="Q4" s="42"/>
      <c r="R4" s="42"/>
      <c r="S4" s="42"/>
      <c r="T4" s="42"/>
      <c r="U4" s="42"/>
      <c r="V4" s="7"/>
      <c r="W4" s="7"/>
    </row>
    <row r="5" spans="1:23" ht="15" customHeight="1" x14ac:dyDescent="0.25">
      <c r="A5" s="43" t="s">
        <v>149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1"/>
      <c r="O5" s="42"/>
      <c r="P5" s="42"/>
      <c r="Q5" s="42"/>
      <c r="R5" s="42"/>
      <c r="S5" s="42"/>
      <c r="T5" s="42"/>
      <c r="U5" s="42"/>
      <c r="V5" s="7"/>
      <c r="W5" s="7"/>
    </row>
    <row r="6" spans="1:23" ht="15" customHeight="1" x14ac:dyDescent="0.25">
      <c r="A6" s="37" t="s">
        <v>0</v>
      </c>
      <c r="B6" s="2"/>
      <c r="C6" s="44" t="s">
        <v>1</v>
      </c>
      <c r="D6" s="46" t="s">
        <v>2</v>
      </c>
      <c r="E6" s="48" t="s">
        <v>7</v>
      </c>
      <c r="F6" s="48"/>
      <c r="G6" s="49"/>
      <c r="H6" s="49"/>
      <c r="I6" s="49"/>
      <c r="J6" s="49"/>
      <c r="K6" s="49"/>
      <c r="L6" s="48" t="s">
        <v>8</v>
      </c>
      <c r="M6" s="48"/>
      <c r="N6" s="48"/>
      <c r="O6" s="48"/>
      <c r="P6" s="48"/>
      <c r="Q6" s="48"/>
      <c r="R6" s="44" t="s">
        <v>4</v>
      </c>
      <c r="S6" s="35" t="s">
        <v>13</v>
      </c>
      <c r="T6" s="35" t="s">
        <v>14</v>
      </c>
      <c r="U6" s="37" t="s">
        <v>3</v>
      </c>
      <c r="V6" s="37" t="s">
        <v>5</v>
      </c>
      <c r="W6" s="37" t="s">
        <v>6</v>
      </c>
    </row>
    <row r="7" spans="1:23" ht="15.75" customHeight="1" x14ac:dyDescent="0.25">
      <c r="A7" s="38"/>
      <c r="B7" s="6"/>
      <c r="C7" s="45"/>
      <c r="D7" s="47"/>
      <c r="E7" s="39" t="s">
        <v>9</v>
      </c>
      <c r="F7" s="39"/>
      <c r="G7" s="39" t="s">
        <v>10</v>
      </c>
      <c r="H7" s="39"/>
      <c r="I7" s="39"/>
      <c r="J7" s="39"/>
      <c r="K7" s="39"/>
      <c r="L7" s="39" t="s">
        <v>11</v>
      </c>
      <c r="M7" s="39"/>
      <c r="N7" s="39"/>
      <c r="O7" s="39"/>
      <c r="P7" s="39"/>
      <c r="Q7" s="39"/>
      <c r="R7" s="45"/>
      <c r="S7" s="36"/>
      <c r="T7" s="36"/>
      <c r="U7" s="38"/>
      <c r="V7" s="38"/>
      <c r="W7" s="38"/>
    </row>
    <row r="8" spans="1:23" ht="15" customHeight="1" x14ac:dyDescent="0.25">
      <c r="A8" s="8" t="s">
        <v>16</v>
      </c>
      <c r="B8" s="9">
        <f t="shared" ref="B8:B51" si="0">1*COUNTA(E8:F8)+1*COUNTA(G8:K8)+2*COUNTA(L8:Q8)</f>
        <v>5</v>
      </c>
      <c r="C8" s="10" t="s">
        <v>17</v>
      </c>
      <c r="D8" s="11" t="s">
        <v>18</v>
      </c>
      <c r="E8" s="12">
        <v>8</v>
      </c>
      <c r="F8" s="13"/>
      <c r="G8" s="12">
        <v>7</v>
      </c>
      <c r="H8" s="14">
        <v>8</v>
      </c>
      <c r="I8" s="14"/>
      <c r="J8" s="14"/>
      <c r="K8" s="13"/>
      <c r="L8" s="12">
        <v>7.8</v>
      </c>
      <c r="M8" s="14"/>
      <c r="N8" s="14"/>
      <c r="O8" s="14"/>
      <c r="P8" s="14"/>
      <c r="Q8" s="13"/>
      <c r="R8" s="15">
        <v>5</v>
      </c>
      <c r="S8" s="16"/>
      <c r="T8" s="16">
        <f t="shared" ref="T8:T51" si="1">IF(R8&lt;&gt;"",IF(B8&lt;&gt;"",ROUND(((1*SUM(E8:F8)+1*SUM(G8:K8)+2*SUM(L8:Q8))+R8*3)/(B8+3),1),""),"")</f>
        <v>6.7</v>
      </c>
      <c r="U8" s="17">
        <f t="shared" ref="U8:U51" si="2">IF(R8&lt;&gt;"",IF(B8&lt;&gt;"",ROUND(((1*SUM(E8:F8)+1*SUM(G8:K8)+2*SUM(L8:Q8))+R8*3)/(B8+3),1),""),"")</f>
        <v>6.7</v>
      </c>
      <c r="V8" s="18">
        <v>6.7</v>
      </c>
      <c r="W8" s="18">
        <f t="shared" ref="W8:W51" si="3">IF(V8&lt;&gt;"",IF(U8&lt;&gt;"",ROUND((V8+2*U8)/3,1),""),"")</f>
        <v>6.7</v>
      </c>
    </row>
    <row r="9" spans="1:23" ht="15" customHeight="1" x14ac:dyDescent="0.25">
      <c r="A9" s="19" t="s">
        <v>19</v>
      </c>
      <c r="B9" s="20">
        <f t="shared" si="0"/>
        <v>5</v>
      </c>
      <c r="C9" s="21" t="s">
        <v>20</v>
      </c>
      <c r="D9" s="22" t="s">
        <v>21</v>
      </c>
      <c r="E9" s="23">
        <v>8</v>
      </c>
      <c r="F9" s="24"/>
      <c r="G9" s="23">
        <v>8</v>
      </c>
      <c r="H9" s="25">
        <v>8</v>
      </c>
      <c r="I9" s="25"/>
      <c r="J9" s="25"/>
      <c r="K9" s="24"/>
      <c r="L9" s="23">
        <v>8.5</v>
      </c>
      <c r="M9" s="25"/>
      <c r="N9" s="25"/>
      <c r="O9" s="25"/>
      <c r="P9" s="25"/>
      <c r="Q9" s="24"/>
      <c r="R9" s="26">
        <v>8</v>
      </c>
      <c r="S9" s="27"/>
      <c r="T9" s="27">
        <f t="shared" si="1"/>
        <v>8.1</v>
      </c>
      <c r="U9" s="28">
        <f t="shared" si="2"/>
        <v>8.1</v>
      </c>
      <c r="V9" s="29">
        <v>8.1</v>
      </c>
      <c r="W9" s="29">
        <f t="shared" si="3"/>
        <v>8.1</v>
      </c>
    </row>
    <row r="10" spans="1:23" ht="15" customHeight="1" x14ac:dyDescent="0.25">
      <c r="A10" s="19" t="s">
        <v>22</v>
      </c>
      <c r="B10" s="20">
        <f t="shared" si="0"/>
        <v>5</v>
      </c>
      <c r="C10" s="21" t="s">
        <v>23</v>
      </c>
      <c r="D10" s="22" t="s">
        <v>24</v>
      </c>
      <c r="E10" s="23">
        <v>8</v>
      </c>
      <c r="F10" s="24"/>
      <c r="G10" s="23">
        <v>8</v>
      </c>
      <c r="H10" s="25">
        <v>8</v>
      </c>
      <c r="I10" s="25"/>
      <c r="J10" s="25"/>
      <c r="K10" s="24"/>
      <c r="L10" s="23">
        <v>8.3000000000000007</v>
      </c>
      <c r="M10" s="25"/>
      <c r="N10" s="25"/>
      <c r="O10" s="25"/>
      <c r="P10" s="25"/>
      <c r="Q10" s="24"/>
      <c r="R10" s="26">
        <v>7</v>
      </c>
      <c r="S10" s="27"/>
      <c r="T10" s="27">
        <f t="shared" si="1"/>
        <v>7.7</v>
      </c>
      <c r="U10" s="28">
        <f t="shared" si="2"/>
        <v>7.7</v>
      </c>
      <c r="V10" s="29">
        <v>7.7</v>
      </c>
      <c r="W10" s="29">
        <f t="shared" si="3"/>
        <v>7.7</v>
      </c>
    </row>
    <row r="11" spans="1:23" ht="15" customHeight="1" x14ac:dyDescent="0.25">
      <c r="A11" s="19" t="s">
        <v>25</v>
      </c>
      <c r="B11" s="20">
        <f t="shared" si="0"/>
        <v>5</v>
      </c>
      <c r="C11" s="21" t="s">
        <v>26</v>
      </c>
      <c r="D11" s="22" t="s">
        <v>27</v>
      </c>
      <c r="E11" s="23">
        <v>7</v>
      </c>
      <c r="F11" s="24"/>
      <c r="G11" s="23">
        <v>8</v>
      </c>
      <c r="H11" s="25">
        <v>8</v>
      </c>
      <c r="I11" s="25"/>
      <c r="J11" s="25"/>
      <c r="K11" s="24"/>
      <c r="L11" s="23">
        <v>8.3000000000000007</v>
      </c>
      <c r="M11" s="25"/>
      <c r="N11" s="25"/>
      <c r="O11" s="25"/>
      <c r="P11" s="25"/>
      <c r="Q11" s="24"/>
      <c r="R11" s="26">
        <v>8</v>
      </c>
      <c r="S11" s="27"/>
      <c r="T11" s="27">
        <f t="shared" si="1"/>
        <v>8</v>
      </c>
      <c r="U11" s="28">
        <f t="shared" si="2"/>
        <v>8</v>
      </c>
      <c r="V11" s="29">
        <v>8</v>
      </c>
      <c r="W11" s="29">
        <f t="shared" si="3"/>
        <v>8</v>
      </c>
    </row>
    <row r="12" spans="1:23" ht="15" customHeight="1" x14ac:dyDescent="0.25">
      <c r="A12" s="19" t="s">
        <v>28</v>
      </c>
      <c r="B12" s="20">
        <f t="shared" si="0"/>
        <v>5</v>
      </c>
      <c r="C12" s="21" t="s">
        <v>29</v>
      </c>
      <c r="D12" s="22" t="s">
        <v>30</v>
      </c>
      <c r="E12" s="23">
        <v>8</v>
      </c>
      <c r="F12" s="24"/>
      <c r="G12" s="23">
        <v>8</v>
      </c>
      <c r="H12" s="25">
        <v>8</v>
      </c>
      <c r="I12" s="25"/>
      <c r="J12" s="25"/>
      <c r="K12" s="24"/>
      <c r="L12" s="23">
        <v>8.3000000000000007</v>
      </c>
      <c r="M12" s="25"/>
      <c r="N12" s="25"/>
      <c r="O12" s="25"/>
      <c r="P12" s="25"/>
      <c r="Q12" s="24"/>
      <c r="R12" s="26">
        <v>7.5</v>
      </c>
      <c r="S12" s="27"/>
      <c r="T12" s="27">
        <f t="shared" si="1"/>
        <v>7.9</v>
      </c>
      <c r="U12" s="28">
        <f t="shared" si="2"/>
        <v>7.9</v>
      </c>
      <c r="V12" s="29">
        <v>7.9</v>
      </c>
      <c r="W12" s="29">
        <f t="shared" si="3"/>
        <v>7.9</v>
      </c>
    </row>
    <row r="13" spans="1:23" ht="15" customHeight="1" x14ac:dyDescent="0.25">
      <c r="A13" s="8" t="s">
        <v>31</v>
      </c>
      <c r="B13" s="9">
        <f t="shared" si="0"/>
        <v>5</v>
      </c>
      <c r="C13" s="10" t="s">
        <v>32</v>
      </c>
      <c r="D13" s="11" t="s">
        <v>33</v>
      </c>
      <c r="E13" s="12">
        <v>7</v>
      </c>
      <c r="F13" s="13"/>
      <c r="G13" s="12">
        <v>7</v>
      </c>
      <c r="H13" s="14">
        <v>8</v>
      </c>
      <c r="I13" s="14"/>
      <c r="J13" s="14"/>
      <c r="K13" s="13"/>
      <c r="L13" s="12">
        <v>7.8</v>
      </c>
      <c r="M13" s="14"/>
      <c r="N13" s="14"/>
      <c r="O13" s="14"/>
      <c r="P13" s="14"/>
      <c r="Q13" s="13"/>
      <c r="R13" s="15">
        <v>7.5</v>
      </c>
      <c r="S13" s="16"/>
      <c r="T13" s="16">
        <f t="shared" si="1"/>
        <v>7.5</v>
      </c>
      <c r="U13" s="17">
        <f t="shared" si="2"/>
        <v>7.5</v>
      </c>
      <c r="V13" s="18">
        <v>7.5</v>
      </c>
      <c r="W13" s="18">
        <f t="shared" si="3"/>
        <v>7.5</v>
      </c>
    </row>
    <row r="14" spans="1:23" ht="15" customHeight="1" x14ac:dyDescent="0.25">
      <c r="A14" s="19" t="s">
        <v>34</v>
      </c>
      <c r="B14" s="20">
        <f t="shared" si="0"/>
        <v>5</v>
      </c>
      <c r="C14" s="21" t="s">
        <v>35</v>
      </c>
      <c r="D14" s="22" t="s">
        <v>36</v>
      </c>
      <c r="E14" s="23">
        <v>8</v>
      </c>
      <c r="F14" s="24"/>
      <c r="G14" s="23">
        <v>8</v>
      </c>
      <c r="H14" s="25">
        <v>8</v>
      </c>
      <c r="I14" s="25"/>
      <c r="J14" s="25"/>
      <c r="K14" s="24"/>
      <c r="L14" s="23">
        <v>6.5</v>
      </c>
      <c r="M14" s="25"/>
      <c r="N14" s="25"/>
      <c r="O14" s="25"/>
      <c r="P14" s="25"/>
      <c r="Q14" s="24"/>
      <c r="R14" s="26">
        <v>7</v>
      </c>
      <c r="S14" s="27"/>
      <c r="T14" s="27">
        <f t="shared" si="1"/>
        <v>7.3</v>
      </c>
      <c r="U14" s="28">
        <f t="shared" si="2"/>
        <v>7.3</v>
      </c>
      <c r="V14" s="29">
        <v>7.3</v>
      </c>
      <c r="W14" s="29">
        <f t="shared" si="3"/>
        <v>7.3</v>
      </c>
    </row>
    <row r="15" spans="1:23" ht="15" customHeight="1" x14ac:dyDescent="0.25">
      <c r="A15" s="19" t="s">
        <v>37</v>
      </c>
      <c r="B15" s="20">
        <f t="shared" si="0"/>
        <v>5</v>
      </c>
      <c r="C15" s="21" t="s">
        <v>38</v>
      </c>
      <c r="D15" s="22" t="s">
        <v>39</v>
      </c>
      <c r="E15" s="23">
        <v>5</v>
      </c>
      <c r="F15" s="24"/>
      <c r="G15" s="23">
        <v>5</v>
      </c>
      <c r="H15" s="25">
        <v>6</v>
      </c>
      <c r="I15" s="25"/>
      <c r="J15" s="25"/>
      <c r="K15" s="24"/>
      <c r="L15" s="23">
        <v>7</v>
      </c>
      <c r="M15" s="25"/>
      <c r="N15" s="25"/>
      <c r="O15" s="25"/>
      <c r="P15" s="25"/>
      <c r="Q15" s="24"/>
      <c r="R15" s="26">
        <v>4.5</v>
      </c>
      <c r="S15" s="27"/>
      <c r="T15" s="27">
        <f t="shared" si="1"/>
        <v>5.4</v>
      </c>
      <c r="U15" s="28">
        <f t="shared" si="2"/>
        <v>5.4</v>
      </c>
      <c r="V15" s="29">
        <v>5.4</v>
      </c>
      <c r="W15" s="29">
        <f t="shared" si="3"/>
        <v>5.4</v>
      </c>
    </row>
    <row r="16" spans="1:23" ht="15" customHeight="1" x14ac:dyDescent="0.25">
      <c r="A16" s="19" t="s">
        <v>40</v>
      </c>
      <c r="B16" s="20">
        <f t="shared" si="0"/>
        <v>5</v>
      </c>
      <c r="C16" s="21" t="s">
        <v>41</v>
      </c>
      <c r="D16" s="22" t="s">
        <v>42</v>
      </c>
      <c r="E16" s="23">
        <v>7</v>
      </c>
      <c r="F16" s="24"/>
      <c r="G16" s="23">
        <v>7</v>
      </c>
      <c r="H16" s="25">
        <v>7</v>
      </c>
      <c r="I16" s="25"/>
      <c r="J16" s="25"/>
      <c r="K16" s="24"/>
      <c r="L16" s="23">
        <v>5.8</v>
      </c>
      <c r="M16" s="25"/>
      <c r="N16" s="25"/>
      <c r="O16" s="25"/>
      <c r="P16" s="25"/>
      <c r="Q16" s="24"/>
      <c r="R16" s="26">
        <v>8.5</v>
      </c>
      <c r="S16" s="27"/>
      <c r="T16" s="27">
        <f t="shared" si="1"/>
        <v>7.3</v>
      </c>
      <c r="U16" s="28">
        <f t="shared" si="2"/>
        <v>7.3</v>
      </c>
      <c r="V16" s="29">
        <v>7.3</v>
      </c>
      <c r="W16" s="29">
        <f t="shared" si="3"/>
        <v>7.3</v>
      </c>
    </row>
    <row r="17" spans="1:23" ht="15" customHeight="1" x14ac:dyDescent="0.25">
      <c r="A17" s="19" t="s">
        <v>43</v>
      </c>
      <c r="B17" s="20">
        <f t="shared" si="0"/>
        <v>5</v>
      </c>
      <c r="C17" s="21" t="s">
        <v>44</v>
      </c>
      <c r="D17" s="22" t="s">
        <v>45</v>
      </c>
      <c r="E17" s="23">
        <v>7</v>
      </c>
      <c r="F17" s="24"/>
      <c r="G17" s="23">
        <v>8</v>
      </c>
      <c r="H17" s="25">
        <v>8</v>
      </c>
      <c r="I17" s="25"/>
      <c r="J17" s="25"/>
      <c r="K17" s="24"/>
      <c r="L17" s="23">
        <v>6.5</v>
      </c>
      <c r="M17" s="25"/>
      <c r="N17" s="25"/>
      <c r="O17" s="25"/>
      <c r="P17" s="25"/>
      <c r="Q17" s="24"/>
      <c r="R17" s="26">
        <v>8.5</v>
      </c>
      <c r="S17" s="27"/>
      <c r="T17" s="27">
        <f t="shared" si="1"/>
        <v>7.7</v>
      </c>
      <c r="U17" s="28">
        <f t="shared" si="2"/>
        <v>7.7</v>
      </c>
      <c r="V17" s="29">
        <v>7.7</v>
      </c>
      <c r="W17" s="29">
        <f t="shared" si="3"/>
        <v>7.7</v>
      </c>
    </row>
    <row r="18" spans="1:23" ht="15" customHeight="1" x14ac:dyDescent="0.25">
      <c r="A18" s="8" t="s">
        <v>46</v>
      </c>
      <c r="B18" s="9">
        <f t="shared" si="0"/>
        <v>5</v>
      </c>
      <c r="C18" s="10" t="s">
        <v>47</v>
      </c>
      <c r="D18" s="11" t="s">
        <v>48</v>
      </c>
      <c r="E18" s="12">
        <v>8</v>
      </c>
      <c r="F18" s="13"/>
      <c r="G18" s="12">
        <v>8</v>
      </c>
      <c r="H18" s="14">
        <v>8</v>
      </c>
      <c r="I18" s="14"/>
      <c r="J18" s="14"/>
      <c r="K18" s="13"/>
      <c r="L18" s="12">
        <v>8</v>
      </c>
      <c r="M18" s="14"/>
      <c r="N18" s="14"/>
      <c r="O18" s="14"/>
      <c r="P18" s="14"/>
      <c r="Q18" s="13"/>
      <c r="R18" s="15">
        <v>8</v>
      </c>
      <c r="S18" s="16"/>
      <c r="T18" s="16">
        <f t="shared" si="1"/>
        <v>8</v>
      </c>
      <c r="U18" s="17">
        <f t="shared" si="2"/>
        <v>8</v>
      </c>
      <c r="V18" s="18">
        <v>8</v>
      </c>
      <c r="W18" s="18">
        <f t="shared" si="3"/>
        <v>8</v>
      </c>
    </row>
    <row r="19" spans="1:23" ht="15" customHeight="1" x14ac:dyDescent="0.25">
      <c r="A19" s="19" t="s">
        <v>49</v>
      </c>
      <c r="B19" s="20">
        <f t="shared" si="0"/>
        <v>5</v>
      </c>
      <c r="C19" s="21" t="s">
        <v>50</v>
      </c>
      <c r="D19" s="22" t="s">
        <v>51</v>
      </c>
      <c r="E19" s="23">
        <v>8</v>
      </c>
      <c r="F19" s="24"/>
      <c r="G19" s="23">
        <v>7</v>
      </c>
      <c r="H19" s="25">
        <v>8</v>
      </c>
      <c r="I19" s="25"/>
      <c r="J19" s="25"/>
      <c r="K19" s="24"/>
      <c r="L19" s="23">
        <v>8.5</v>
      </c>
      <c r="M19" s="25"/>
      <c r="N19" s="25"/>
      <c r="O19" s="25"/>
      <c r="P19" s="25"/>
      <c r="Q19" s="24"/>
      <c r="R19" s="26">
        <v>8.5</v>
      </c>
      <c r="S19" s="27"/>
      <c r="T19" s="27">
        <f t="shared" si="1"/>
        <v>8.1999999999999993</v>
      </c>
      <c r="U19" s="28">
        <f t="shared" si="2"/>
        <v>8.1999999999999993</v>
      </c>
      <c r="V19" s="29">
        <v>8.1999999999999993</v>
      </c>
      <c r="W19" s="29">
        <f t="shared" si="3"/>
        <v>8.1999999999999993</v>
      </c>
    </row>
    <row r="20" spans="1:23" ht="15" customHeight="1" x14ac:dyDescent="0.25">
      <c r="A20" s="19" t="s">
        <v>52</v>
      </c>
      <c r="B20" s="20">
        <f t="shared" si="0"/>
        <v>5</v>
      </c>
      <c r="C20" s="21" t="s">
        <v>53</v>
      </c>
      <c r="D20" s="22" t="s">
        <v>54</v>
      </c>
      <c r="E20" s="23">
        <v>5</v>
      </c>
      <c r="F20" s="24"/>
      <c r="G20" s="23">
        <v>6</v>
      </c>
      <c r="H20" s="25">
        <v>6</v>
      </c>
      <c r="I20" s="25"/>
      <c r="J20" s="25"/>
      <c r="K20" s="24"/>
      <c r="L20" s="23">
        <v>5</v>
      </c>
      <c r="M20" s="25"/>
      <c r="N20" s="25"/>
      <c r="O20" s="25"/>
      <c r="P20" s="25"/>
      <c r="Q20" s="24"/>
      <c r="R20" s="26">
        <v>7.5</v>
      </c>
      <c r="S20" s="27"/>
      <c r="T20" s="27">
        <f t="shared" si="1"/>
        <v>6.2</v>
      </c>
      <c r="U20" s="28">
        <f t="shared" si="2"/>
        <v>6.2</v>
      </c>
      <c r="V20" s="29">
        <v>6.2</v>
      </c>
      <c r="W20" s="29">
        <f t="shared" si="3"/>
        <v>6.2</v>
      </c>
    </row>
    <row r="21" spans="1:23" ht="15" customHeight="1" x14ac:dyDescent="0.25">
      <c r="A21" s="19" t="s">
        <v>55</v>
      </c>
      <c r="B21" s="20">
        <f t="shared" si="0"/>
        <v>5</v>
      </c>
      <c r="C21" s="21" t="s">
        <v>56</v>
      </c>
      <c r="D21" s="22" t="s">
        <v>57</v>
      </c>
      <c r="E21" s="23">
        <v>7</v>
      </c>
      <c r="F21" s="24"/>
      <c r="G21" s="23">
        <v>8</v>
      </c>
      <c r="H21" s="25">
        <v>7</v>
      </c>
      <c r="I21" s="25"/>
      <c r="J21" s="25"/>
      <c r="K21" s="24"/>
      <c r="L21" s="23">
        <v>6</v>
      </c>
      <c r="M21" s="25"/>
      <c r="N21" s="25"/>
      <c r="O21" s="25"/>
      <c r="P21" s="25"/>
      <c r="Q21" s="24"/>
      <c r="R21" s="26">
        <v>8</v>
      </c>
      <c r="S21" s="27"/>
      <c r="T21" s="27">
        <f t="shared" si="1"/>
        <v>7.3</v>
      </c>
      <c r="U21" s="28">
        <f t="shared" si="2"/>
        <v>7.3</v>
      </c>
      <c r="V21" s="29">
        <v>7.3</v>
      </c>
      <c r="W21" s="29">
        <f t="shared" si="3"/>
        <v>7.3</v>
      </c>
    </row>
    <row r="22" spans="1:23" ht="15" customHeight="1" x14ac:dyDescent="0.25">
      <c r="A22" s="19" t="s">
        <v>58</v>
      </c>
      <c r="B22" s="20">
        <f t="shared" si="0"/>
        <v>5</v>
      </c>
      <c r="C22" s="21" t="s">
        <v>59</v>
      </c>
      <c r="D22" s="22" t="s">
        <v>60</v>
      </c>
      <c r="E22" s="23">
        <v>8</v>
      </c>
      <c r="F22" s="24"/>
      <c r="G22" s="23">
        <v>6</v>
      </c>
      <c r="H22" s="25">
        <v>8</v>
      </c>
      <c r="I22" s="25"/>
      <c r="J22" s="25"/>
      <c r="K22" s="24"/>
      <c r="L22" s="23">
        <v>8</v>
      </c>
      <c r="M22" s="25"/>
      <c r="N22" s="25"/>
      <c r="O22" s="25"/>
      <c r="P22" s="25"/>
      <c r="Q22" s="24"/>
      <c r="R22" s="26">
        <v>8.5</v>
      </c>
      <c r="S22" s="27"/>
      <c r="T22" s="27">
        <f t="shared" si="1"/>
        <v>7.9</v>
      </c>
      <c r="U22" s="28">
        <f t="shared" si="2"/>
        <v>7.9</v>
      </c>
      <c r="V22" s="29">
        <v>7.9</v>
      </c>
      <c r="W22" s="29">
        <f t="shared" si="3"/>
        <v>7.9</v>
      </c>
    </row>
    <row r="23" spans="1:23" ht="15" customHeight="1" x14ac:dyDescent="0.25">
      <c r="A23" s="8" t="s">
        <v>61</v>
      </c>
      <c r="B23" s="9">
        <f t="shared" si="0"/>
        <v>5</v>
      </c>
      <c r="C23" s="10" t="s">
        <v>62</v>
      </c>
      <c r="D23" s="11" t="s">
        <v>63</v>
      </c>
      <c r="E23" s="12">
        <v>8</v>
      </c>
      <c r="F23" s="13"/>
      <c r="G23" s="12">
        <v>7</v>
      </c>
      <c r="H23" s="14">
        <v>8</v>
      </c>
      <c r="I23" s="14"/>
      <c r="J23" s="14"/>
      <c r="K23" s="13"/>
      <c r="L23" s="12">
        <v>8</v>
      </c>
      <c r="M23" s="14"/>
      <c r="N23" s="14"/>
      <c r="O23" s="14"/>
      <c r="P23" s="14"/>
      <c r="Q23" s="13"/>
      <c r="R23" s="15">
        <v>8.8000000000000007</v>
      </c>
      <c r="S23" s="16"/>
      <c r="T23" s="16">
        <f t="shared" si="1"/>
        <v>8.1999999999999993</v>
      </c>
      <c r="U23" s="17">
        <f t="shared" si="2"/>
        <v>8.1999999999999993</v>
      </c>
      <c r="V23" s="18">
        <v>8.1999999999999993</v>
      </c>
      <c r="W23" s="18">
        <f t="shared" si="3"/>
        <v>8.1999999999999993</v>
      </c>
    </row>
    <row r="24" spans="1:23" ht="15" customHeight="1" x14ac:dyDescent="0.25">
      <c r="A24" s="19" t="s">
        <v>64</v>
      </c>
      <c r="B24" s="20">
        <f t="shared" si="0"/>
        <v>5</v>
      </c>
      <c r="C24" s="21" t="s">
        <v>65</v>
      </c>
      <c r="D24" s="22" t="s">
        <v>66</v>
      </c>
      <c r="E24" s="23">
        <v>8</v>
      </c>
      <c r="F24" s="24"/>
      <c r="G24" s="23">
        <v>7</v>
      </c>
      <c r="H24" s="25">
        <v>8</v>
      </c>
      <c r="I24" s="25"/>
      <c r="J24" s="25"/>
      <c r="K24" s="24"/>
      <c r="L24" s="23">
        <v>6.8</v>
      </c>
      <c r="M24" s="25"/>
      <c r="N24" s="25"/>
      <c r="O24" s="25"/>
      <c r="P24" s="25"/>
      <c r="Q24" s="24"/>
      <c r="R24" s="26">
        <v>8</v>
      </c>
      <c r="S24" s="27"/>
      <c r="T24" s="27">
        <f t="shared" si="1"/>
        <v>7.6</v>
      </c>
      <c r="U24" s="28">
        <f t="shared" si="2"/>
        <v>7.6</v>
      </c>
      <c r="V24" s="29">
        <v>7.6</v>
      </c>
      <c r="W24" s="29">
        <f t="shared" si="3"/>
        <v>7.6</v>
      </c>
    </row>
    <row r="25" spans="1:23" ht="15" customHeight="1" x14ac:dyDescent="0.25">
      <c r="A25" s="19" t="s">
        <v>67</v>
      </c>
      <c r="B25" s="20">
        <f t="shared" si="0"/>
        <v>5</v>
      </c>
      <c r="C25" s="21" t="s">
        <v>68</v>
      </c>
      <c r="D25" s="22" t="s">
        <v>69</v>
      </c>
      <c r="E25" s="23">
        <v>8</v>
      </c>
      <c r="F25" s="24"/>
      <c r="G25" s="23">
        <v>8</v>
      </c>
      <c r="H25" s="25">
        <v>8</v>
      </c>
      <c r="I25" s="25"/>
      <c r="J25" s="25"/>
      <c r="K25" s="24"/>
      <c r="L25" s="23">
        <v>8.5</v>
      </c>
      <c r="M25" s="25"/>
      <c r="N25" s="25"/>
      <c r="O25" s="25"/>
      <c r="P25" s="25"/>
      <c r="Q25" s="24"/>
      <c r="R25" s="26">
        <v>9</v>
      </c>
      <c r="S25" s="27"/>
      <c r="T25" s="27">
        <f t="shared" si="1"/>
        <v>8.5</v>
      </c>
      <c r="U25" s="28">
        <f t="shared" si="2"/>
        <v>8.5</v>
      </c>
      <c r="V25" s="29">
        <v>8.5</v>
      </c>
      <c r="W25" s="29">
        <f t="shared" si="3"/>
        <v>8.5</v>
      </c>
    </row>
    <row r="26" spans="1:23" ht="15" customHeight="1" x14ac:dyDescent="0.25">
      <c r="A26" s="19" t="s">
        <v>70</v>
      </c>
      <c r="B26" s="20">
        <f t="shared" si="0"/>
        <v>5</v>
      </c>
      <c r="C26" s="21" t="s">
        <v>71</v>
      </c>
      <c r="D26" s="22" t="s">
        <v>72</v>
      </c>
      <c r="E26" s="23">
        <v>8</v>
      </c>
      <c r="F26" s="24"/>
      <c r="G26" s="23">
        <v>6</v>
      </c>
      <c r="H26" s="25">
        <v>7</v>
      </c>
      <c r="I26" s="25"/>
      <c r="J26" s="25"/>
      <c r="K26" s="24"/>
      <c r="L26" s="23">
        <v>7</v>
      </c>
      <c r="M26" s="25"/>
      <c r="N26" s="25"/>
      <c r="O26" s="25"/>
      <c r="P26" s="25"/>
      <c r="Q26" s="24"/>
      <c r="R26" s="26">
        <v>9</v>
      </c>
      <c r="S26" s="27"/>
      <c r="T26" s="27">
        <f t="shared" si="1"/>
        <v>7.8</v>
      </c>
      <c r="U26" s="28">
        <f t="shared" si="2"/>
        <v>7.8</v>
      </c>
      <c r="V26" s="29">
        <v>7.8</v>
      </c>
      <c r="W26" s="29">
        <f t="shared" si="3"/>
        <v>7.8</v>
      </c>
    </row>
    <row r="27" spans="1:23" ht="15" customHeight="1" x14ac:dyDescent="0.25">
      <c r="A27" s="19" t="s">
        <v>73</v>
      </c>
      <c r="B27" s="20">
        <f t="shared" si="0"/>
        <v>5</v>
      </c>
      <c r="C27" s="21" t="s">
        <v>74</v>
      </c>
      <c r="D27" s="22" t="s">
        <v>75</v>
      </c>
      <c r="E27" s="23">
        <v>8</v>
      </c>
      <c r="F27" s="24"/>
      <c r="G27" s="23">
        <v>7</v>
      </c>
      <c r="H27" s="25">
        <v>8</v>
      </c>
      <c r="I27" s="25"/>
      <c r="J27" s="25"/>
      <c r="K27" s="24"/>
      <c r="L27" s="23">
        <v>9</v>
      </c>
      <c r="M27" s="25"/>
      <c r="N27" s="25"/>
      <c r="O27" s="25"/>
      <c r="P27" s="25"/>
      <c r="Q27" s="24"/>
      <c r="R27" s="26">
        <v>8.3000000000000007</v>
      </c>
      <c r="S27" s="27"/>
      <c r="T27" s="27">
        <f t="shared" si="1"/>
        <v>8.1999999999999993</v>
      </c>
      <c r="U27" s="28">
        <f t="shared" si="2"/>
        <v>8.1999999999999993</v>
      </c>
      <c r="V27" s="29">
        <v>8.1999999999999993</v>
      </c>
      <c r="W27" s="29">
        <f t="shared" si="3"/>
        <v>8.1999999999999993</v>
      </c>
    </row>
    <row r="28" spans="1:23" ht="15" customHeight="1" x14ac:dyDescent="0.25">
      <c r="A28" s="8" t="s">
        <v>76</v>
      </c>
      <c r="B28" s="9">
        <f t="shared" si="0"/>
        <v>5</v>
      </c>
      <c r="C28" s="10" t="s">
        <v>77</v>
      </c>
      <c r="D28" s="11" t="s">
        <v>78</v>
      </c>
      <c r="E28" s="12">
        <v>8</v>
      </c>
      <c r="F28" s="13"/>
      <c r="G28" s="12">
        <v>6</v>
      </c>
      <c r="H28" s="14">
        <v>8</v>
      </c>
      <c r="I28" s="14"/>
      <c r="J28" s="14"/>
      <c r="K28" s="13"/>
      <c r="L28" s="12">
        <v>8.3000000000000007</v>
      </c>
      <c r="M28" s="14"/>
      <c r="N28" s="14"/>
      <c r="O28" s="14"/>
      <c r="P28" s="14"/>
      <c r="Q28" s="13"/>
      <c r="R28" s="15">
        <v>9</v>
      </c>
      <c r="S28" s="16"/>
      <c r="T28" s="16">
        <f t="shared" si="1"/>
        <v>8.1999999999999993</v>
      </c>
      <c r="U28" s="17">
        <f t="shared" si="2"/>
        <v>8.1999999999999993</v>
      </c>
      <c r="V28" s="18">
        <v>8.1999999999999993</v>
      </c>
      <c r="W28" s="18">
        <f t="shared" si="3"/>
        <v>8.1999999999999993</v>
      </c>
    </row>
    <row r="29" spans="1:23" ht="15" customHeight="1" x14ac:dyDescent="0.25">
      <c r="A29" s="19" t="s">
        <v>79</v>
      </c>
      <c r="B29" s="20">
        <f t="shared" si="0"/>
        <v>5</v>
      </c>
      <c r="C29" s="21" t="s">
        <v>80</v>
      </c>
      <c r="D29" s="22" t="s">
        <v>81</v>
      </c>
      <c r="E29" s="23">
        <v>7</v>
      </c>
      <c r="F29" s="24"/>
      <c r="G29" s="23">
        <v>7</v>
      </c>
      <c r="H29" s="25">
        <v>8</v>
      </c>
      <c r="I29" s="25"/>
      <c r="J29" s="25"/>
      <c r="K29" s="24"/>
      <c r="L29" s="23">
        <v>5.8</v>
      </c>
      <c r="M29" s="25"/>
      <c r="N29" s="25"/>
      <c r="O29" s="25"/>
      <c r="P29" s="25"/>
      <c r="Q29" s="24"/>
      <c r="R29" s="26">
        <v>7</v>
      </c>
      <c r="S29" s="27"/>
      <c r="T29" s="27">
        <f t="shared" si="1"/>
        <v>6.8</v>
      </c>
      <c r="U29" s="28">
        <f t="shared" si="2"/>
        <v>6.8</v>
      </c>
      <c r="V29" s="29">
        <v>6.8</v>
      </c>
      <c r="W29" s="29">
        <f t="shared" si="3"/>
        <v>6.8</v>
      </c>
    </row>
    <row r="30" spans="1:23" ht="15" customHeight="1" x14ac:dyDescent="0.25">
      <c r="A30" s="19" t="s">
        <v>82</v>
      </c>
      <c r="B30" s="20">
        <f t="shared" si="0"/>
        <v>5</v>
      </c>
      <c r="C30" s="21" t="s">
        <v>83</v>
      </c>
      <c r="D30" s="22" t="s">
        <v>84</v>
      </c>
      <c r="E30" s="23">
        <v>7</v>
      </c>
      <c r="F30" s="24"/>
      <c r="G30" s="23">
        <v>7</v>
      </c>
      <c r="H30" s="25">
        <v>7</v>
      </c>
      <c r="I30" s="25"/>
      <c r="J30" s="25"/>
      <c r="K30" s="24"/>
      <c r="L30" s="23">
        <v>8.5</v>
      </c>
      <c r="M30" s="25"/>
      <c r="N30" s="25"/>
      <c r="O30" s="25"/>
      <c r="P30" s="25"/>
      <c r="Q30" s="24"/>
      <c r="R30" s="26">
        <v>7.5</v>
      </c>
      <c r="S30" s="27"/>
      <c r="T30" s="27">
        <f t="shared" si="1"/>
        <v>7.6</v>
      </c>
      <c r="U30" s="28">
        <f t="shared" si="2"/>
        <v>7.6</v>
      </c>
      <c r="V30" s="29">
        <v>7.6</v>
      </c>
      <c r="W30" s="29">
        <f t="shared" si="3"/>
        <v>7.6</v>
      </c>
    </row>
    <row r="31" spans="1:23" ht="15" customHeight="1" x14ac:dyDescent="0.25">
      <c r="A31" s="19" t="s">
        <v>85</v>
      </c>
      <c r="B31" s="20">
        <f t="shared" si="0"/>
        <v>5</v>
      </c>
      <c r="C31" s="21" t="s">
        <v>86</v>
      </c>
      <c r="D31" s="22" t="s">
        <v>87</v>
      </c>
      <c r="E31" s="23">
        <v>8</v>
      </c>
      <c r="F31" s="24"/>
      <c r="G31" s="23">
        <v>5</v>
      </c>
      <c r="H31" s="25">
        <v>8</v>
      </c>
      <c r="I31" s="25"/>
      <c r="J31" s="25"/>
      <c r="K31" s="24"/>
      <c r="L31" s="23">
        <v>5.5</v>
      </c>
      <c r="M31" s="25"/>
      <c r="N31" s="25"/>
      <c r="O31" s="25"/>
      <c r="P31" s="25"/>
      <c r="Q31" s="24"/>
      <c r="R31" s="26">
        <v>8.5</v>
      </c>
      <c r="S31" s="27"/>
      <c r="T31" s="27">
        <f t="shared" si="1"/>
        <v>7.2</v>
      </c>
      <c r="U31" s="28">
        <f t="shared" si="2"/>
        <v>7.2</v>
      </c>
      <c r="V31" s="29">
        <v>7.2</v>
      </c>
      <c r="W31" s="29">
        <f t="shared" si="3"/>
        <v>7.2</v>
      </c>
    </row>
    <row r="32" spans="1:23" ht="15" customHeight="1" x14ac:dyDescent="0.25">
      <c r="A32" s="19" t="s">
        <v>88</v>
      </c>
      <c r="B32" s="20">
        <f t="shared" si="0"/>
        <v>5</v>
      </c>
      <c r="C32" s="21" t="s">
        <v>89</v>
      </c>
      <c r="D32" s="22" t="s">
        <v>90</v>
      </c>
      <c r="E32" s="23">
        <v>8</v>
      </c>
      <c r="F32" s="24"/>
      <c r="G32" s="23">
        <v>7</v>
      </c>
      <c r="H32" s="25">
        <v>7</v>
      </c>
      <c r="I32" s="25"/>
      <c r="J32" s="25"/>
      <c r="K32" s="24"/>
      <c r="L32" s="23">
        <v>8.3000000000000007</v>
      </c>
      <c r="M32" s="25"/>
      <c r="N32" s="25"/>
      <c r="O32" s="25"/>
      <c r="P32" s="25"/>
      <c r="Q32" s="24"/>
      <c r="R32" s="26">
        <v>7.8</v>
      </c>
      <c r="S32" s="27"/>
      <c r="T32" s="27">
        <f t="shared" si="1"/>
        <v>7.8</v>
      </c>
      <c r="U32" s="28">
        <f t="shared" si="2"/>
        <v>7.8</v>
      </c>
      <c r="V32" s="29">
        <v>7.8</v>
      </c>
      <c r="W32" s="29">
        <f t="shared" si="3"/>
        <v>7.8</v>
      </c>
    </row>
    <row r="33" spans="1:23" ht="15" customHeight="1" x14ac:dyDescent="0.25">
      <c r="A33" s="8" t="s">
        <v>91</v>
      </c>
      <c r="B33" s="9">
        <f t="shared" si="0"/>
        <v>3</v>
      </c>
      <c r="C33" s="10" t="s">
        <v>92</v>
      </c>
      <c r="D33" s="11" t="s">
        <v>93</v>
      </c>
      <c r="E33" s="12"/>
      <c r="F33" s="13"/>
      <c r="G33" s="12">
        <v>5</v>
      </c>
      <c r="H33" s="14"/>
      <c r="I33" s="14"/>
      <c r="J33" s="14"/>
      <c r="K33" s="13"/>
      <c r="L33" s="12">
        <v>7.8</v>
      </c>
      <c r="M33" s="14"/>
      <c r="N33" s="14"/>
      <c r="O33" s="14"/>
      <c r="P33" s="14"/>
      <c r="Q33" s="13"/>
      <c r="R33" s="15"/>
      <c r="S33" s="16"/>
      <c r="T33" s="16" t="str">
        <f t="shared" si="1"/>
        <v/>
      </c>
      <c r="U33" s="17" t="str">
        <f t="shared" si="2"/>
        <v/>
      </c>
      <c r="V33" s="18"/>
      <c r="W33" s="18" t="str">
        <f t="shared" si="3"/>
        <v/>
      </c>
    </row>
    <row r="34" spans="1:23" ht="15" customHeight="1" x14ac:dyDescent="0.25">
      <c r="A34" s="19" t="s">
        <v>94</v>
      </c>
      <c r="B34" s="20">
        <f t="shared" si="0"/>
        <v>5</v>
      </c>
      <c r="C34" s="21" t="s">
        <v>95</v>
      </c>
      <c r="D34" s="22" t="s">
        <v>96</v>
      </c>
      <c r="E34" s="23">
        <v>5</v>
      </c>
      <c r="F34" s="24"/>
      <c r="G34" s="23">
        <v>7</v>
      </c>
      <c r="H34" s="25">
        <v>7</v>
      </c>
      <c r="I34" s="25"/>
      <c r="J34" s="25"/>
      <c r="K34" s="24"/>
      <c r="L34" s="23">
        <v>7.5</v>
      </c>
      <c r="M34" s="25"/>
      <c r="N34" s="25"/>
      <c r="O34" s="25"/>
      <c r="P34" s="25"/>
      <c r="Q34" s="24"/>
      <c r="R34" s="26">
        <v>7.5</v>
      </c>
      <c r="S34" s="27"/>
      <c r="T34" s="27">
        <f t="shared" si="1"/>
        <v>7.1</v>
      </c>
      <c r="U34" s="28">
        <f t="shared" si="2"/>
        <v>7.1</v>
      </c>
      <c r="V34" s="29">
        <v>7.1</v>
      </c>
      <c r="W34" s="29">
        <f t="shared" si="3"/>
        <v>7.1</v>
      </c>
    </row>
    <row r="35" spans="1:23" ht="15" customHeight="1" x14ac:dyDescent="0.25">
      <c r="A35" s="19" t="s">
        <v>97</v>
      </c>
      <c r="B35" s="20">
        <f t="shared" si="0"/>
        <v>5</v>
      </c>
      <c r="C35" s="21" t="s">
        <v>98</v>
      </c>
      <c r="D35" s="22" t="s">
        <v>99</v>
      </c>
      <c r="E35" s="23">
        <v>5</v>
      </c>
      <c r="F35" s="24"/>
      <c r="G35" s="23">
        <v>8</v>
      </c>
      <c r="H35" s="25">
        <v>8</v>
      </c>
      <c r="I35" s="25"/>
      <c r="J35" s="25"/>
      <c r="K35" s="24"/>
      <c r="L35" s="23">
        <v>7.5</v>
      </c>
      <c r="M35" s="25"/>
      <c r="N35" s="25"/>
      <c r="O35" s="25"/>
      <c r="P35" s="25"/>
      <c r="Q35" s="24"/>
      <c r="R35" s="26">
        <v>7.5</v>
      </c>
      <c r="S35" s="27"/>
      <c r="T35" s="27">
        <f t="shared" si="1"/>
        <v>7.3</v>
      </c>
      <c r="U35" s="28">
        <f t="shared" si="2"/>
        <v>7.3</v>
      </c>
      <c r="V35" s="29">
        <v>7.3</v>
      </c>
      <c r="W35" s="29">
        <f t="shared" si="3"/>
        <v>7.3</v>
      </c>
    </row>
    <row r="36" spans="1:23" ht="15" customHeight="1" x14ac:dyDescent="0.25">
      <c r="A36" s="19" t="s">
        <v>100</v>
      </c>
      <c r="B36" s="20">
        <f t="shared" si="0"/>
        <v>5</v>
      </c>
      <c r="C36" s="21" t="s">
        <v>101</v>
      </c>
      <c r="D36" s="22" t="s">
        <v>102</v>
      </c>
      <c r="E36" s="23">
        <v>8</v>
      </c>
      <c r="F36" s="24"/>
      <c r="G36" s="23">
        <v>6</v>
      </c>
      <c r="H36" s="25">
        <v>7</v>
      </c>
      <c r="I36" s="25"/>
      <c r="J36" s="25"/>
      <c r="K36" s="24"/>
      <c r="L36" s="23">
        <v>5.8</v>
      </c>
      <c r="M36" s="25"/>
      <c r="N36" s="25"/>
      <c r="O36" s="25"/>
      <c r="P36" s="25"/>
      <c r="Q36" s="24"/>
      <c r="R36" s="26">
        <v>7.3</v>
      </c>
      <c r="S36" s="27"/>
      <c r="T36" s="27">
        <f t="shared" si="1"/>
        <v>6.8</v>
      </c>
      <c r="U36" s="28">
        <f t="shared" si="2"/>
        <v>6.8</v>
      </c>
      <c r="V36" s="29">
        <v>6.8</v>
      </c>
      <c r="W36" s="29">
        <f t="shared" si="3"/>
        <v>6.8</v>
      </c>
    </row>
    <row r="37" spans="1:23" ht="15" customHeight="1" x14ac:dyDescent="0.25">
      <c r="A37" s="19" t="s">
        <v>103</v>
      </c>
      <c r="B37" s="20">
        <f t="shared" si="0"/>
        <v>5</v>
      </c>
      <c r="C37" s="21" t="s">
        <v>104</v>
      </c>
      <c r="D37" s="22" t="s">
        <v>105</v>
      </c>
      <c r="E37" s="23">
        <v>7</v>
      </c>
      <c r="F37" s="24"/>
      <c r="G37" s="23">
        <v>7</v>
      </c>
      <c r="H37" s="25">
        <v>7</v>
      </c>
      <c r="I37" s="25"/>
      <c r="J37" s="25"/>
      <c r="K37" s="24"/>
      <c r="L37" s="23">
        <v>4.5</v>
      </c>
      <c r="M37" s="25"/>
      <c r="N37" s="25"/>
      <c r="O37" s="25"/>
      <c r="P37" s="25"/>
      <c r="Q37" s="24"/>
      <c r="R37" s="26">
        <v>7.5</v>
      </c>
      <c r="S37" s="27"/>
      <c r="T37" s="27">
        <f t="shared" si="1"/>
        <v>6.6</v>
      </c>
      <c r="U37" s="28">
        <f t="shared" si="2"/>
        <v>6.6</v>
      </c>
      <c r="V37" s="29">
        <v>6.6</v>
      </c>
      <c r="W37" s="29">
        <f t="shared" si="3"/>
        <v>6.6</v>
      </c>
    </row>
    <row r="38" spans="1:23" ht="15" customHeight="1" x14ac:dyDescent="0.25">
      <c r="A38" s="8" t="s">
        <v>106</v>
      </c>
      <c r="B38" s="9">
        <f t="shared" si="0"/>
        <v>5</v>
      </c>
      <c r="C38" s="10" t="s">
        <v>107</v>
      </c>
      <c r="D38" s="11" t="s">
        <v>108</v>
      </c>
      <c r="E38" s="12">
        <v>5</v>
      </c>
      <c r="F38" s="13"/>
      <c r="G38" s="12">
        <v>6</v>
      </c>
      <c r="H38" s="14">
        <v>7</v>
      </c>
      <c r="I38" s="14"/>
      <c r="J38" s="14"/>
      <c r="K38" s="13"/>
      <c r="L38" s="12">
        <v>7</v>
      </c>
      <c r="M38" s="14"/>
      <c r="N38" s="14"/>
      <c r="O38" s="14"/>
      <c r="P38" s="14"/>
      <c r="Q38" s="13"/>
      <c r="R38" s="15">
        <v>8</v>
      </c>
      <c r="S38" s="16"/>
      <c r="T38" s="16">
        <f t="shared" si="1"/>
        <v>7</v>
      </c>
      <c r="U38" s="17">
        <f t="shared" si="2"/>
        <v>7</v>
      </c>
      <c r="V38" s="18">
        <v>7</v>
      </c>
      <c r="W38" s="18">
        <f t="shared" si="3"/>
        <v>7</v>
      </c>
    </row>
    <row r="39" spans="1:23" ht="15" customHeight="1" x14ac:dyDescent="0.25">
      <c r="A39" s="19" t="s">
        <v>109</v>
      </c>
      <c r="B39" s="20">
        <f t="shared" si="0"/>
        <v>5</v>
      </c>
      <c r="C39" s="21" t="s">
        <v>110</v>
      </c>
      <c r="D39" s="22" t="s">
        <v>111</v>
      </c>
      <c r="E39" s="23">
        <v>7</v>
      </c>
      <c r="F39" s="24"/>
      <c r="G39" s="23">
        <v>7</v>
      </c>
      <c r="H39" s="25">
        <v>7</v>
      </c>
      <c r="I39" s="25"/>
      <c r="J39" s="25"/>
      <c r="K39" s="24"/>
      <c r="L39" s="23">
        <v>5.8</v>
      </c>
      <c r="M39" s="25"/>
      <c r="N39" s="25"/>
      <c r="O39" s="25"/>
      <c r="P39" s="25"/>
      <c r="Q39" s="24"/>
      <c r="R39" s="26">
        <v>7.5</v>
      </c>
      <c r="S39" s="27"/>
      <c r="T39" s="27">
        <f t="shared" si="1"/>
        <v>6.9</v>
      </c>
      <c r="U39" s="28">
        <f t="shared" si="2"/>
        <v>6.9</v>
      </c>
      <c r="V39" s="29">
        <v>6.9</v>
      </c>
      <c r="W39" s="29">
        <f t="shared" si="3"/>
        <v>6.9</v>
      </c>
    </row>
    <row r="40" spans="1:23" ht="15" customHeight="1" x14ac:dyDescent="0.25">
      <c r="A40" s="19" t="s">
        <v>112</v>
      </c>
      <c r="B40" s="20">
        <f t="shared" si="0"/>
        <v>5</v>
      </c>
      <c r="C40" s="21" t="s">
        <v>113</v>
      </c>
      <c r="D40" s="22" t="s">
        <v>114</v>
      </c>
      <c r="E40" s="23">
        <v>8</v>
      </c>
      <c r="F40" s="24"/>
      <c r="G40" s="23">
        <v>8</v>
      </c>
      <c r="H40" s="25">
        <v>8</v>
      </c>
      <c r="I40" s="25"/>
      <c r="J40" s="25"/>
      <c r="K40" s="24"/>
      <c r="L40" s="23">
        <v>8</v>
      </c>
      <c r="M40" s="25"/>
      <c r="N40" s="25"/>
      <c r="O40" s="25"/>
      <c r="P40" s="25"/>
      <c r="Q40" s="24"/>
      <c r="R40" s="26">
        <v>8.5</v>
      </c>
      <c r="S40" s="27"/>
      <c r="T40" s="27">
        <f t="shared" si="1"/>
        <v>8.1999999999999993</v>
      </c>
      <c r="U40" s="28">
        <f t="shared" si="2"/>
        <v>8.1999999999999993</v>
      </c>
      <c r="V40" s="29">
        <v>8.1999999999999993</v>
      </c>
      <c r="W40" s="29">
        <f t="shared" si="3"/>
        <v>8.1999999999999993</v>
      </c>
    </row>
    <row r="41" spans="1:23" ht="15" customHeight="1" x14ac:dyDescent="0.25">
      <c r="A41" s="19" t="s">
        <v>115</v>
      </c>
      <c r="B41" s="20">
        <f t="shared" si="0"/>
        <v>5</v>
      </c>
      <c r="C41" s="21" t="s">
        <v>116</v>
      </c>
      <c r="D41" s="22" t="s">
        <v>117</v>
      </c>
      <c r="E41" s="23">
        <v>8</v>
      </c>
      <c r="F41" s="24"/>
      <c r="G41" s="23">
        <v>8</v>
      </c>
      <c r="H41" s="25">
        <v>8</v>
      </c>
      <c r="I41" s="25"/>
      <c r="J41" s="25"/>
      <c r="K41" s="24"/>
      <c r="L41" s="23">
        <v>7.3</v>
      </c>
      <c r="M41" s="25"/>
      <c r="N41" s="25"/>
      <c r="O41" s="25"/>
      <c r="P41" s="25"/>
      <c r="Q41" s="24"/>
      <c r="R41" s="26">
        <v>8.5</v>
      </c>
      <c r="S41" s="27"/>
      <c r="T41" s="27">
        <f t="shared" si="1"/>
        <v>8</v>
      </c>
      <c r="U41" s="28">
        <f t="shared" si="2"/>
        <v>8</v>
      </c>
      <c r="V41" s="29">
        <v>8</v>
      </c>
      <c r="W41" s="29">
        <f t="shared" si="3"/>
        <v>8</v>
      </c>
    </row>
    <row r="42" spans="1:23" ht="15" customHeight="1" x14ac:dyDescent="0.25">
      <c r="A42" s="19" t="s">
        <v>118</v>
      </c>
      <c r="B42" s="20">
        <f t="shared" si="0"/>
        <v>5</v>
      </c>
      <c r="C42" s="21" t="s">
        <v>119</v>
      </c>
      <c r="D42" s="22" t="s">
        <v>120</v>
      </c>
      <c r="E42" s="23">
        <v>9</v>
      </c>
      <c r="F42" s="24"/>
      <c r="G42" s="23">
        <v>8</v>
      </c>
      <c r="H42" s="25">
        <v>8</v>
      </c>
      <c r="I42" s="25"/>
      <c r="J42" s="25"/>
      <c r="K42" s="24"/>
      <c r="L42" s="23">
        <v>7</v>
      </c>
      <c r="M42" s="25"/>
      <c r="N42" s="25"/>
      <c r="O42" s="25"/>
      <c r="P42" s="25"/>
      <c r="Q42" s="24"/>
      <c r="R42" s="26">
        <v>8</v>
      </c>
      <c r="S42" s="27"/>
      <c r="T42" s="27">
        <f t="shared" si="1"/>
        <v>7.9</v>
      </c>
      <c r="U42" s="28">
        <f t="shared" si="2"/>
        <v>7.9</v>
      </c>
      <c r="V42" s="29">
        <v>7.9</v>
      </c>
      <c r="W42" s="29">
        <f t="shared" si="3"/>
        <v>7.9</v>
      </c>
    </row>
    <row r="43" spans="1:23" ht="15" customHeight="1" x14ac:dyDescent="0.25">
      <c r="A43" s="8" t="s">
        <v>121</v>
      </c>
      <c r="B43" s="9">
        <f t="shared" si="0"/>
        <v>5</v>
      </c>
      <c r="C43" s="10" t="s">
        <v>122</v>
      </c>
      <c r="D43" s="11" t="s">
        <v>123</v>
      </c>
      <c r="E43" s="12">
        <v>8</v>
      </c>
      <c r="F43" s="13"/>
      <c r="G43" s="12">
        <v>5</v>
      </c>
      <c r="H43" s="14">
        <v>7</v>
      </c>
      <c r="I43" s="14"/>
      <c r="J43" s="14"/>
      <c r="K43" s="13"/>
      <c r="L43" s="12">
        <v>8.5</v>
      </c>
      <c r="M43" s="14"/>
      <c r="N43" s="14"/>
      <c r="O43" s="14"/>
      <c r="P43" s="14"/>
      <c r="Q43" s="13"/>
      <c r="R43" s="15">
        <v>8.5</v>
      </c>
      <c r="S43" s="16"/>
      <c r="T43" s="16">
        <f t="shared" si="1"/>
        <v>7.8</v>
      </c>
      <c r="U43" s="17">
        <f t="shared" si="2"/>
        <v>7.8</v>
      </c>
      <c r="V43" s="18">
        <v>7.8</v>
      </c>
      <c r="W43" s="18">
        <f t="shared" si="3"/>
        <v>7.8</v>
      </c>
    </row>
    <row r="44" spans="1:23" ht="15" customHeight="1" x14ac:dyDescent="0.25">
      <c r="A44" s="19" t="s">
        <v>124</v>
      </c>
      <c r="B44" s="20">
        <f t="shared" si="0"/>
        <v>5</v>
      </c>
      <c r="C44" s="21" t="s">
        <v>125</v>
      </c>
      <c r="D44" s="22" t="s">
        <v>126</v>
      </c>
      <c r="E44" s="23">
        <v>7</v>
      </c>
      <c r="F44" s="24"/>
      <c r="G44" s="23">
        <v>8</v>
      </c>
      <c r="H44" s="25">
        <v>8</v>
      </c>
      <c r="I44" s="25"/>
      <c r="J44" s="25"/>
      <c r="K44" s="24"/>
      <c r="L44" s="23">
        <v>8.5</v>
      </c>
      <c r="M44" s="25"/>
      <c r="N44" s="25"/>
      <c r="O44" s="25"/>
      <c r="P44" s="25"/>
      <c r="Q44" s="24"/>
      <c r="R44" s="26">
        <v>8.5</v>
      </c>
      <c r="S44" s="27"/>
      <c r="T44" s="27">
        <f t="shared" si="1"/>
        <v>8.1999999999999993</v>
      </c>
      <c r="U44" s="28">
        <f t="shared" si="2"/>
        <v>8.1999999999999993</v>
      </c>
      <c r="V44" s="29">
        <v>8.1999999999999993</v>
      </c>
      <c r="W44" s="29">
        <f t="shared" si="3"/>
        <v>8.1999999999999993</v>
      </c>
    </row>
    <row r="45" spans="1:23" ht="15" customHeight="1" x14ac:dyDescent="0.25">
      <c r="A45" s="19" t="s">
        <v>127</v>
      </c>
      <c r="B45" s="20">
        <f t="shared" si="0"/>
        <v>5</v>
      </c>
      <c r="C45" s="21" t="s">
        <v>128</v>
      </c>
      <c r="D45" s="22" t="s">
        <v>129</v>
      </c>
      <c r="E45" s="23">
        <v>8</v>
      </c>
      <c r="F45" s="24"/>
      <c r="G45" s="23">
        <v>8</v>
      </c>
      <c r="H45" s="25">
        <v>8</v>
      </c>
      <c r="I45" s="25"/>
      <c r="J45" s="25"/>
      <c r="K45" s="24"/>
      <c r="L45" s="23">
        <v>8</v>
      </c>
      <c r="M45" s="25"/>
      <c r="N45" s="25"/>
      <c r="O45" s="25"/>
      <c r="P45" s="25"/>
      <c r="Q45" s="24"/>
      <c r="R45" s="26">
        <v>8.5</v>
      </c>
      <c r="S45" s="27"/>
      <c r="T45" s="27">
        <f t="shared" si="1"/>
        <v>8.1999999999999993</v>
      </c>
      <c r="U45" s="28">
        <f t="shared" si="2"/>
        <v>8.1999999999999993</v>
      </c>
      <c r="V45" s="29">
        <v>8.1999999999999993</v>
      </c>
      <c r="W45" s="29">
        <f t="shared" si="3"/>
        <v>8.1999999999999993</v>
      </c>
    </row>
    <row r="46" spans="1:23" ht="15" customHeight="1" x14ac:dyDescent="0.25">
      <c r="A46" s="19" t="s">
        <v>130</v>
      </c>
      <c r="B46" s="20">
        <f t="shared" si="0"/>
        <v>5</v>
      </c>
      <c r="C46" s="21" t="s">
        <v>131</v>
      </c>
      <c r="D46" s="22" t="s">
        <v>132</v>
      </c>
      <c r="E46" s="23">
        <v>8</v>
      </c>
      <c r="F46" s="24"/>
      <c r="G46" s="23">
        <v>7</v>
      </c>
      <c r="H46" s="25">
        <v>8</v>
      </c>
      <c r="I46" s="25"/>
      <c r="J46" s="25"/>
      <c r="K46" s="24"/>
      <c r="L46" s="23">
        <v>7.5</v>
      </c>
      <c r="M46" s="25"/>
      <c r="N46" s="25"/>
      <c r="O46" s="25"/>
      <c r="P46" s="25"/>
      <c r="Q46" s="24"/>
      <c r="R46" s="26">
        <v>7.5</v>
      </c>
      <c r="S46" s="27"/>
      <c r="T46" s="27">
        <f t="shared" si="1"/>
        <v>7.6</v>
      </c>
      <c r="U46" s="28">
        <f t="shared" si="2"/>
        <v>7.6</v>
      </c>
      <c r="V46" s="29">
        <v>7.6</v>
      </c>
      <c r="W46" s="29">
        <f t="shared" si="3"/>
        <v>7.6</v>
      </c>
    </row>
    <row r="47" spans="1:23" ht="15" customHeight="1" x14ac:dyDescent="0.25">
      <c r="A47" s="19" t="s">
        <v>133</v>
      </c>
      <c r="B47" s="20">
        <f t="shared" si="0"/>
        <v>6</v>
      </c>
      <c r="C47" s="21" t="s">
        <v>134</v>
      </c>
      <c r="D47" s="22" t="s">
        <v>135</v>
      </c>
      <c r="E47" s="23">
        <v>8</v>
      </c>
      <c r="F47" s="24">
        <v>8</v>
      </c>
      <c r="G47" s="23">
        <v>8</v>
      </c>
      <c r="H47" s="25">
        <v>8</v>
      </c>
      <c r="I47" s="25"/>
      <c r="J47" s="25"/>
      <c r="K47" s="24"/>
      <c r="L47" s="23">
        <v>8.3000000000000007</v>
      </c>
      <c r="M47" s="25"/>
      <c r="N47" s="25"/>
      <c r="O47" s="25"/>
      <c r="P47" s="25"/>
      <c r="Q47" s="24"/>
      <c r="R47" s="26">
        <v>8.5</v>
      </c>
      <c r="S47" s="27"/>
      <c r="T47" s="27">
        <f t="shared" si="1"/>
        <v>8.1999999999999993</v>
      </c>
      <c r="U47" s="28">
        <f t="shared" si="2"/>
        <v>8.1999999999999993</v>
      </c>
      <c r="V47" s="29">
        <v>8.1999999999999993</v>
      </c>
      <c r="W47" s="29">
        <f t="shared" si="3"/>
        <v>8.1999999999999993</v>
      </c>
    </row>
    <row r="48" spans="1:23" ht="15" customHeight="1" x14ac:dyDescent="0.25">
      <c r="A48" s="8" t="s">
        <v>136</v>
      </c>
      <c r="B48" s="9">
        <f t="shared" si="0"/>
        <v>5</v>
      </c>
      <c r="C48" s="10" t="s">
        <v>137</v>
      </c>
      <c r="D48" s="11" t="s">
        <v>138</v>
      </c>
      <c r="E48" s="12">
        <v>7</v>
      </c>
      <c r="F48" s="13"/>
      <c r="G48" s="12">
        <v>5</v>
      </c>
      <c r="H48" s="14">
        <v>7</v>
      </c>
      <c r="I48" s="14"/>
      <c r="J48" s="14"/>
      <c r="K48" s="13"/>
      <c r="L48" s="12">
        <v>7</v>
      </c>
      <c r="M48" s="14"/>
      <c r="N48" s="14"/>
      <c r="O48" s="14"/>
      <c r="P48" s="14"/>
      <c r="Q48" s="13"/>
      <c r="R48" s="15">
        <v>7.5</v>
      </c>
      <c r="S48" s="16"/>
      <c r="T48" s="16">
        <f t="shared" si="1"/>
        <v>6.9</v>
      </c>
      <c r="U48" s="17">
        <f t="shared" si="2"/>
        <v>6.9</v>
      </c>
      <c r="V48" s="18">
        <v>6.9</v>
      </c>
      <c r="W48" s="18">
        <f t="shared" si="3"/>
        <v>6.9</v>
      </c>
    </row>
    <row r="49" spans="1:23" ht="15" customHeight="1" x14ac:dyDescent="0.25">
      <c r="A49" s="19" t="s">
        <v>139</v>
      </c>
      <c r="B49" s="20">
        <f t="shared" si="0"/>
        <v>5</v>
      </c>
      <c r="C49" s="21" t="s">
        <v>140</v>
      </c>
      <c r="D49" s="22" t="s">
        <v>141</v>
      </c>
      <c r="E49" s="23">
        <v>7</v>
      </c>
      <c r="F49" s="24"/>
      <c r="G49" s="23">
        <v>7</v>
      </c>
      <c r="H49" s="25">
        <v>7</v>
      </c>
      <c r="I49" s="25"/>
      <c r="J49" s="25"/>
      <c r="K49" s="24"/>
      <c r="L49" s="23">
        <v>6.8</v>
      </c>
      <c r="M49" s="25"/>
      <c r="N49" s="25"/>
      <c r="O49" s="25"/>
      <c r="P49" s="25"/>
      <c r="Q49" s="24"/>
      <c r="R49" s="26">
        <v>6.5</v>
      </c>
      <c r="S49" s="27"/>
      <c r="T49" s="27">
        <f t="shared" si="1"/>
        <v>6.8</v>
      </c>
      <c r="U49" s="28">
        <f t="shared" si="2"/>
        <v>6.8</v>
      </c>
      <c r="V49" s="29">
        <v>6.8</v>
      </c>
      <c r="W49" s="29">
        <f t="shared" si="3"/>
        <v>6.8</v>
      </c>
    </row>
    <row r="50" spans="1:23" ht="15" customHeight="1" x14ac:dyDescent="0.25">
      <c r="A50" s="19" t="s">
        <v>142</v>
      </c>
      <c r="B50" s="20">
        <f t="shared" si="0"/>
        <v>5</v>
      </c>
      <c r="C50" s="21" t="s">
        <v>143</v>
      </c>
      <c r="D50" s="22" t="s">
        <v>144</v>
      </c>
      <c r="E50" s="23">
        <v>8</v>
      </c>
      <c r="F50" s="24"/>
      <c r="G50" s="23">
        <v>7</v>
      </c>
      <c r="H50" s="25">
        <v>8</v>
      </c>
      <c r="I50" s="25"/>
      <c r="J50" s="25"/>
      <c r="K50" s="24"/>
      <c r="L50" s="23">
        <v>8</v>
      </c>
      <c r="M50" s="25"/>
      <c r="N50" s="25"/>
      <c r="O50" s="25"/>
      <c r="P50" s="25"/>
      <c r="Q50" s="24"/>
      <c r="R50" s="26">
        <v>8</v>
      </c>
      <c r="S50" s="27"/>
      <c r="T50" s="27">
        <f t="shared" si="1"/>
        <v>7.9</v>
      </c>
      <c r="U50" s="28">
        <f t="shared" si="2"/>
        <v>7.9</v>
      </c>
      <c r="V50" s="29">
        <v>7.9</v>
      </c>
      <c r="W50" s="29">
        <f t="shared" si="3"/>
        <v>7.9</v>
      </c>
    </row>
    <row r="51" spans="1:23" ht="15" customHeight="1" x14ac:dyDescent="0.25">
      <c r="A51" s="19" t="s">
        <v>145</v>
      </c>
      <c r="B51" s="20">
        <f t="shared" si="0"/>
        <v>5</v>
      </c>
      <c r="C51" s="21" t="s">
        <v>146</v>
      </c>
      <c r="D51" s="22" t="s">
        <v>147</v>
      </c>
      <c r="E51" s="23">
        <v>8</v>
      </c>
      <c r="F51" s="24"/>
      <c r="G51" s="23">
        <v>8</v>
      </c>
      <c r="H51" s="25">
        <v>8</v>
      </c>
      <c r="I51" s="25"/>
      <c r="J51" s="25"/>
      <c r="K51" s="24"/>
      <c r="L51" s="23">
        <v>7.5</v>
      </c>
      <c r="M51" s="25"/>
      <c r="N51" s="25"/>
      <c r="O51" s="25"/>
      <c r="P51" s="25"/>
      <c r="Q51" s="24"/>
      <c r="R51" s="26">
        <v>8.5</v>
      </c>
      <c r="S51" s="27"/>
      <c r="T51" s="27">
        <f t="shared" si="1"/>
        <v>8.1</v>
      </c>
      <c r="U51" s="28">
        <f t="shared" si="2"/>
        <v>8.1</v>
      </c>
      <c r="V51" s="29">
        <v>8.1</v>
      </c>
      <c r="W51" s="29">
        <f t="shared" si="3"/>
        <v>8.1</v>
      </c>
    </row>
    <row r="52" spans="1:23" ht="15" customHeight="1" x14ac:dyDescent="0.25">
      <c r="A52" s="30"/>
      <c r="B52" s="31"/>
      <c r="C52" s="32"/>
      <c r="D52" s="33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4"/>
      <c r="S52" s="34"/>
      <c r="T52" s="34"/>
      <c r="U52" s="34"/>
      <c r="V52" s="31"/>
      <c r="W52" s="31"/>
    </row>
  </sheetData>
  <sheetProtection password="C392" sheet="1"/>
  <mergeCells count="17">
    <mergeCell ref="A2:E2"/>
    <mergeCell ref="A4:U4"/>
    <mergeCell ref="A5:U5"/>
    <mergeCell ref="A6:A7"/>
    <mergeCell ref="C6:C7"/>
    <mergeCell ref="D6:D7"/>
    <mergeCell ref="E6:K6"/>
    <mergeCell ref="L6:Q6"/>
    <mergeCell ref="R6:R7"/>
    <mergeCell ref="S6:S7"/>
    <mergeCell ref="T6:T7"/>
    <mergeCell ref="U6:U7"/>
    <mergeCell ref="V6:V7"/>
    <mergeCell ref="W6:W7"/>
    <mergeCell ref="E7:F7"/>
    <mergeCell ref="G7:K7"/>
    <mergeCell ref="L7:Q7"/>
  </mergeCells>
  <dataValidations count="2">
    <dataValidation type="whole" allowBlank="1" showInputMessage="1" showErrorMessage="1" sqref="E8:F51">
      <formula1>0</formula1>
      <formula2>10</formula2>
    </dataValidation>
    <dataValidation type="decimal" allowBlank="1" showInputMessage="1" showErrorMessage="1" sqref="G8:R51">
      <formula1>0</formula1>
      <formula2>10</formula2>
    </dataValidation>
  </dataValidations>
  <pageMargins left="0.7" right="0.7" top="0.75" bottom="0.75" header="0.3" footer="0.3"/>
  <pageSetup paperSize="9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zoomScale="64" zoomScaleNormal="64" workbookViewId="0">
      <selection activeCell="W8" sqref="W8:Y12"/>
    </sheetView>
  </sheetViews>
  <sheetFormatPr defaultRowHeight="15" x14ac:dyDescent="0.25"/>
  <sheetData>
    <row r="1" spans="1:25" x14ac:dyDescent="0.25">
      <c r="A1" s="37" t="s">
        <v>0</v>
      </c>
      <c r="B1" s="2"/>
      <c r="C1" s="44" t="s">
        <v>1</v>
      </c>
      <c r="D1" s="46" t="s">
        <v>2</v>
      </c>
      <c r="E1" s="48" t="s">
        <v>7</v>
      </c>
      <c r="F1" s="48"/>
      <c r="G1" s="49"/>
      <c r="H1" s="49"/>
      <c r="I1" s="49"/>
      <c r="J1" s="49"/>
      <c r="K1" s="49"/>
      <c r="L1" s="48" t="s">
        <v>8</v>
      </c>
      <c r="M1" s="48"/>
      <c r="N1" s="48"/>
      <c r="O1" s="48"/>
      <c r="P1" s="48"/>
      <c r="Q1" s="48"/>
      <c r="R1" s="44" t="s">
        <v>4</v>
      </c>
      <c r="S1" s="35" t="s">
        <v>13</v>
      </c>
      <c r="T1" s="35" t="s">
        <v>14</v>
      </c>
      <c r="U1" s="37" t="s">
        <v>3</v>
      </c>
    </row>
    <row r="2" spans="1:25" ht="15.75" thickBot="1" x14ac:dyDescent="0.3">
      <c r="A2" s="38"/>
      <c r="B2" s="6"/>
      <c r="C2" s="45"/>
      <c r="D2" s="47"/>
      <c r="E2" s="39" t="s">
        <v>9</v>
      </c>
      <c r="F2" s="39"/>
      <c r="G2" s="39" t="s">
        <v>10</v>
      </c>
      <c r="H2" s="39"/>
      <c r="I2" s="39"/>
      <c r="J2" s="39"/>
      <c r="K2" s="39"/>
      <c r="L2" s="39" t="s">
        <v>11</v>
      </c>
      <c r="M2" s="39"/>
      <c r="N2" s="39"/>
      <c r="O2" s="39"/>
      <c r="P2" s="39"/>
      <c r="Q2" s="39"/>
      <c r="R2" s="45"/>
      <c r="S2" s="36"/>
      <c r="T2" s="36"/>
      <c r="U2" s="38"/>
    </row>
    <row r="3" spans="1:25" ht="30" x14ac:dyDescent="0.25">
      <c r="A3" s="8" t="s">
        <v>16</v>
      </c>
      <c r="B3" s="9">
        <f t="shared" ref="B3:B46" si="0">1*COUNTA(E3:F3)+1*COUNTA(G3:K3)+2*COUNTA(L3:Q3)</f>
        <v>5</v>
      </c>
      <c r="C3" s="10" t="s">
        <v>17</v>
      </c>
      <c r="D3" s="11" t="s">
        <v>18</v>
      </c>
      <c r="E3" s="12">
        <v>8</v>
      </c>
      <c r="F3" s="13"/>
      <c r="G3" s="12">
        <v>7</v>
      </c>
      <c r="H3" s="14">
        <v>8</v>
      </c>
      <c r="I3" s="14"/>
      <c r="J3" s="14"/>
      <c r="K3" s="13"/>
      <c r="L3" s="12">
        <v>7.8</v>
      </c>
      <c r="M3" s="14"/>
      <c r="N3" s="14"/>
      <c r="O3" s="14"/>
      <c r="P3" s="14"/>
      <c r="Q3" s="13"/>
      <c r="R3" s="15">
        <v>5</v>
      </c>
      <c r="S3" s="16"/>
      <c r="T3" s="16">
        <f t="shared" ref="T3:T46" si="1">IF(R3&lt;&gt;"",IF(B3&lt;&gt;"",ROUND(((1*SUM(E3:F3)+1*SUM(G3:K3)+2*SUM(L3:Q3))+R3*3)/(B3+3),1),""),"")</f>
        <v>6.7</v>
      </c>
      <c r="U3" s="17">
        <f t="shared" ref="U3:U46" si="2">IF(R3&lt;&gt;"",IF(B3&lt;&gt;"",ROUND(((1*SUM(E3:F3)+1*SUM(G3:K3)+2*SUM(L3:Q3))+R3*3)/(B3+3),1),""),"")</f>
        <v>6.7</v>
      </c>
    </row>
    <row r="4" spans="1:25" ht="45" x14ac:dyDescent="0.25">
      <c r="A4" s="19" t="s">
        <v>19</v>
      </c>
      <c r="B4" s="20">
        <f t="shared" si="0"/>
        <v>5</v>
      </c>
      <c r="C4" s="21" t="s">
        <v>20</v>
      </c>
      <c r="D4" s="22" t="s">
        <v>21</v>
      </c>
      <c r="E4" s="23">
        <v>8</v>
      </c>
      <c r="F4" s="24"/>
      <c r="G4" s="23">
        <v>8</v>
      </c>
      <c r="H4" s="25">
        <v>8</v>
      </c>
      <c r="I4" s="25"/>
      <c r="J4" s="25"/>
      <c r="K4" s="24"/>
      <c r="L4" s="23">
        <v>8.5</v>
      </c>
      <c r="M4" s="25"/>
      <c r="N4" s="25"/>
      <c r="O4" s="25"/>
      <c r="P4" s="25"/>
      <c r="Q4" s="24"/>
      <c r="R4" s="26">
        <v>8</v>
      </c>
      <c r="S4" s="27"/>
      <c r="T4" s="27">
        <f t="shared" si="1"/>
        <v>8.1</v>
      </c>
      <c r="U4" s="28">
        <f t="shared" si="2"/>
        <v>8.1</v>
      </c>
    </row>
    <row r="5" spans="1:25" ht="45" x14ac:dyDescent="0.25">
      <c r="A5" s="19" t="s">
        <v>22</v>
      </c>
      <c r="B5" s="20">
        <f t="shared" si="0"/>
        <v>5</v>
      </c>
      <c r="C5" s="21" t="s">
        <v>23</v>
      </c>
      <c r="D5" s="22" t="s">
        <v>24</v>
      </c>
      <c r="E5" s="23">
        <v>8</v>
      </c>
      <c r="F5" s="24"/>
      <c r="G5" s="23">
        <v>8</v>
      </c>
      <c r="H5" s="25">
        <v>8</v>
      </c>
      <c r="I5" s="25"/>
      <c r="J5" s="25"/>
      <c r="K5" s="24"/>
      <c r="L5" s="23">
        <v>8.3000000000000007</v>
      </c>
      <c r="M5" s="25"/>
      <c r="N5" s="25"/>
      <c r="O5" s="25"/>
      <c r="P5" s="25"/>
      <c r="Q5" s="24"/>
      <c r="R5" s="26">
        <v>7</v>
      </c>
      <c r="S5" s="27"/>
      <c r="T5" s="27">
        <f t="shared" si="1"/>
        <v>7.7</v>
      </c>
      <c r="U5" s="28">
        <f t="shared" si="2"/>
        <v>7.7</v>
      </c>
    </row>
    <row r="6" spans="1:25" ht="45" x14ac:dyDescent="0.25">
      <c r="A6" s="19" t="s">
        <v>25</v>
      </c>
      <c r="B6" s="20">
        <f t="shared" si="0"/>
        <v>5</v>
      </c>
      <c r="C6" s="21" t="s">
        <v>26</v>
      </c>
      <c r="D6" s="22" t="s">
        <v>27</v>
      </c>
      <c r="E6" s="23">
        <v>7</v>
      </c>
      <c r="F6" s="24"/>
      <c r="G6" s="23">
        <v>8</v>
      </c>
      <c r="H6" s="25">
        <v>8</v>
      </c>
      <c r="I6" s="25"/>
      <c r="J6" s="25"/>
      <c r="K6" s="24"/>
      <c r="L6" s="23">
        <v>8.3000000000000007</v>
      </c>
      <c r="M6" s="25"/>
      <c r="N6" s="25"/>
      <c r="O6" s="25"/>
      <c r="P6" s="25"/>
      <c r="Q6" s="24"/>
      <c r="R6" s="26">
        <v>8</v>
      </c>
      <c r="S6" s="27"/>
      <c r="T6" s="27">
        <f t="shared" si="1"/>
        <v>8</v>
      </c>
      <c r="U6" s="28">
        <f t="shared" si="2"/>
        <v>8</v>
      </c>
    </row>
    <row r="7" spans="1:25" ht="45.75" thickBot="1" x14ac:dyDescent="0.3">
      <c r="A7" s="19" t="s">
        <v>28</v>
      </c>
      <c r="B7" s="20">
        <f t="shared" si="0"/>
        <v>5</v>
      </c>
      <c r="C7" s="21" t="s">
        <v>29</v>
      </c>
      <c r="D7" s="22" t="s">
        <v>30</v>
      </c>
      <c r="E7" s="23">
        <v>8</v>
      </c>
      <c r="F7" s="24"/>
      <c r="G7" s="23">
        <v>8</v>
      </c>
      <c r="H7" s="25">
        <v>8</v>
      </c>
      <c r="I7" s="25"/>
      <c r="J7" s="25"/>
      <c r="K7" s="24"/>
      <c r="L7" s="23">
        <v>8.3000000000000007</v>
      </c>
      <c r="M7" s="25"/>
      <c r="N7" s="25"/>
      <c r="O7" s="25"/>
      <c r="P7" s="25"/>
      <c r="Q7" s="24"/>
      <c r="R7" s="26">
        <v>7.5</v>
      </c>
      <c r="S7" s="27"/>
      <c r="T7" s="27">
        <f t="shared" si="1"/>
        <v>7.9</v>
      </c>
      <c r="U7" s="28">
        <f t="shared" si="2"/>
        <v>7.9</v>
      </c>
    </row>
    <row r="8" spans="1:25" ht="30" x14ac:dyDescent="0.25">
      <c r="A8" s="8" t="s">
        <v>31</v>
      </c>
      <c r="B8" s="9">
        <f t="shared" si="0"/>
        <v>5</v>
      </c>
      <c r="C8" s="10" t="s">
        <v>32</v>
      </c>
      <c r="D8" s="11" t="s">
        <v>33</v>
      </c>
      <c r="E8" s="12">
        <v>7</v>
      </c>
      <c r="F8" s="13"/>
      <c r="G8" s="12">
        <v>7</v>
      </c>
      <c r="H8" s="14">
        <v>8</v>
      </c>
      <c r="I8" s="14"/>
      <c r="J8" s="14"/>
      <c r="K8" s="13"/>
      <c r="L8" s="12">
        <v>7.8</v>
      </c>
      <c r="M8" s="14"/>
      <c r="N8" s="14"/>
      <c r="O8" s="14"/>
      <c r="P8" s="14"/>
      <c r="Q8" s="13"/>
      <c r="R8" s="15">
        <v>7.5</v>
      </c>
      <c r="S8" s="16"/>
      <c r="T8" s="16">
        <f t="shared" si="1"/>
        <v>7.5</v>
      </c>
      <c r="U8" s="17">
        <f t="shared" si="2"/>
        <v>7.5</v>
      </c>
      <c r="W8" t="s">
        <v>150</v>
      </c>
      <c r="X8">
        <f>COUNTIF(U3:U61,"&gt;7,9")</f>
        <v>14</v>
      </c>
      <c r="Y8">
        <f>X8*100/$X$12</f>
        <v>31.818181818181817</v>
      </c>
    </row>
    <row r="9" spans="1:25" ht="30" x14ac:dyDescent="0.25">
      <c r="A9" s="19" t="s">
        <v>34</v>
      </c>
      <c r="B9" s="20">
        <f t="shared" si="0"/>
        <v>5</v>
      </c>
      <c r="C9" s="21" t="s">
        <v>35</v>
      </c>
      <c r="D9" s="22" t="s">
        <v>36</v>
      </c>
      <c r="E9" s="23">
        <v>8</v>
      </c>
      <c r="F9" s="24"/>
      <c r="G9" s="23">
        <v>8</v>
      </c>
      <c r="H9" s="25">
        <v>8</v>
      </c>
      <c r="I9" s="25"/>
      <c r="J9" s="25"/>
      <c r="K9" s="24"/>
      <c r="L9" s="23">
        <v>6.5</v>
      </c>
      <c r="M9" s="25"/>
      <c r="N9" s="25"/>
      <c r="O9" s="25"/>
      <c r="P9" s="25"/>
      <c r="Q9" s="24"/>
      <c r="R9" s="26">
        <v>7</v>
      </c>
      <c r="S9" s="27"/>
      <c r="T9" s="27">
        <f t="shared" si="1"/>
        <v>7.3</v>
      </c>
      <c r="U9" s="28">
        <f t="shared" si="2"/>
        <v>7.3</v>
      </c>
      <c r="W9" t="s">
        <v>151</v>
      </c>
      <c r="X9">
        <f>COUNTIFS(U3:U61,"&gt;6,4",U3:U61,"&lt;8")</f>
        <v>27</v>
      </c>
      <c r="Y9">
        <f>X9*100/$X$12</f>
        <v>61.363636363636367</v>
      </c>
    </row>
    <row r="10" spans="1:25" ht="30" x14ac:dyDescent="0.25">
      <c r="A10" s="19" t="s">
        <v>37</v>
      </c>
      <c r="B10" s="20">
        <f t="shared" si="0"/>
        <v>5</v>
      </c>
      <c r="C10" s="21" t="s">
        <v>38</v>
      </c>
      <c r="D10" s="22" t="s">
        <v>39</v>
      </c>
      <c r="E10" s="23">
        <v>5</v>
      </c>
      <c r="F10" s="24"/>
      <c r="G10" s="23">
        <v>5</v>
      </c>
      <c r="H10" s="25">
        <v>6</v>
      </c>
      <c r="I10" s="25"/>
      <c r="J10" s="25"/>
      <c r="K10" s="24"/>
      <c r="L10" s="23">
        <v>7</v>
      </c>
      <c r="M10" s="25"/>
      <c r="N10" s="25"/>
      <c r="O10" s="25"/>
      <c r="P10" s="25"/>
      <c r="Q10" s="24"/>
      <c r="R10" s="26">
        <v>4.5</v>
      </c>
      <c r="S10" s="27"/>
      <c r="T10" s="27">
        <f t="shared" si="1"/>
        <v>5.4</v>
      </c>
      <c r="U10" s="28">
        <f t="shared" si="2"/>
        <v>5.4</v>
      </c>
      <c r="W10" t="s">
        <v>152</v>
      </c>
      <c r="X10">
        <f>X12-(X8+X9)</f>
        <v>3</v>
      </c>
      <c r="Y10">
        <f>X10*100/$X$12</f>
        <v>6.8181818181818183</v>
      </c>
    </row>
    <row r="11" spans="1:25" ht="30" x14ac:dyDescent="0.25">
      <c r="A11" s="19" t="s">
        <v>40</v>
      </c>
      <c r="B11" s="20">
        <f t="shared" si="0"/>
        <v>5</v>
      </c>
      <c r="C11" s="21" t="s">
        <v>41</v>
      </c>
      <c r="D11" s="22" t="s">
        <v>42</v>
      </c>
      <c r="E11" s="23">
        <v>7</v>
      </c>
      <c r="F11" s="24"/>
      <c r="G11" s="23">
        <v>7</v>
      </c>
      <c r="H11" s="25">
        <v>7</v>
      </c>
      <c r="I11" s="25"/>
      <c r="J11" s="25"/>
      <c r="K11" s="24"/>
      <c r="L11" s="23">
        <v>5.8</v>
      </c>
      <c r="M11" s="25"/>
      <c r="N11" s="25"/>
      <c r="O11" s="25"/>
      <c r="P11" s="25"/>
      <c r="Q11" s="24"/>
      <c r="R11" s="26">
        <v>8.5</v>
      </c>
      <c r="S11" s="27"/>
      <c r="T11" s="27">
        <f t="shared" si="1"/>
        <v>7.3</v>
      </c>
      <c r="U11" s="28">
        <f t="shared" si="2"/>
        <v>7.3</v>
      </c>
    </row>
    <row r="12" spans="1:25" ht="30.75" thickBot="1" x14ac:dyDescent="0.3">
      <c r="A12" s="19" t="s">
        <v>43</v>
      </c>
      <c r="B12" s="20">
        <f t="shared" si="0"/>
        <v>5</v>
      </c>
      <c r="C12" s="21" t="s">
        <v>44</v>
      </c>
      <c r="D12" s="22" t="s">
        <v>45</v>
      </c>
      <c r="E12" s="23">
        <v>7</v>
      </c>
      <c r="F12" s="24"/>
      <c r="G12" s="23">
        <v>8</v>
      </c>
      <c r="H12" s="25">
        <v>8</v>
      </c>
      <c r="I12" s="25"/>
      <c r="J12" s="25"/>
      <c r="K12" s="24"/>
      <c r="L12" s="23">
        <v>6.5</v>
      </c>
      <c r="M12" s="25"/>
      <c r="N12" s="25"/>
      <c r="O12" s="25"/>
      <c r="P12" s="25"/>
      <c r="Q12" s="24"/>
      <c r="R12" s="26">
        <v>8.5</v>
      </c>
      <c r="S12" s="27"/>
      <c r="T12" s="27">
        <f t="shared" si="1"/>
        <v>7.7</v>
      </c>
      <c r="U12" s="28">
        <f t="shared" si="2"/>
        <v>7.7</v>
      </c>
      <c r="W12" t="s">
        <v>153</v>
      </c>
      <c r="X12">
        <f>COUNTA(U2:U59)</f>
        <v>44</v>
      </c>
    </row>
    <row r="13" spans="1:25" ht="30" x14ac:dyDescent="0.25">
      <c r="A13" s="8" t="s">
        <v>46</v>
      </c>
      <c r="B13" s="9">
        <f t="shared" si="0"/>
        <v>5</v>
      </c>
      <c r="C13" s="10" t="s">
        <v>47</v>
      </c>
      <c r="D13" s="11" t="s">
        <v>48</v>
      </c>
      <c r="E13" s="12">
        <v>8</v>
      </c>
      <c r="F13" s="13"/>
      <c r="G13" s="12">
        <v>8</v>
      </c>
      <c r="H13" s="14">
        <v>8</v>
      </c>
      <c r="I13" s="14"/>
      <c r="J13" s="14"/>
      <c r="K13" s="13"/>
      <c r="L13" s="12">
        <v>8</v>
      </c>
      <c r="M13" s="14"/>
      <c r="N13" s="14"/>
      <c r="O13" s="14"/>
      <c r="P13" s="14"/>
      <c r="Q13" s="13"/>
      <c r="R13" s="15">
        <v>8</v>
      </c>
      <c r="S13" s="16"/>
      <c r="T13" s="16">
        <f t="shared" si="1"/>
        <v>8</v>
      </c>
      <c r="U13" s="17">
        <f t="shared" si="2"/>
        <v>8</v>
      </c>
    </row>
    <row r="14" spans="1:25" ht="30" x14ac:dyDescent="0.25">
      <c r="A14" s="19" t="s">
        <v>49</v>
      </c>
      <c r="B14" s="20">
        <f t="shared" si="0"/>
        <v>5</v>
      </c>
      <c r="C14" s="21" t="s">
        <v>50</v>
      </c>
      <c r="D14" s="22" t="s">
        <v>51</v>
      </c>
      <c r="E14" s="23">
        <v>8</v>
      </c>
      <c r="F14" s="24"/>
      <c r="G14" s="23">
        <v>7</v>
      </c>
      <c r="H14" s="25">
        <v>8</v>
      </c>
      <c r="I14" s="25"/>
      <c r="J14" s="25"/>
      <c r="K14" s="24"/>
      <c r="L14" s="23">
        <v>8.5</v>
      </c>
      <c r="M14" s="25"/>
      <c r="N14" s="25"/>
      <c r="O14" s="25"/>
      <c r="P14" s="25"/>
      <c r="Q14" s="24"/>
      <c r="R14" s="26">
        <v>8.5</v>
      </c>
      <c r="S14" s="27"/>
      <c r="T14" s="27">
        <f t="shared" si="1"/>
        <v>8.1999999999999993</v>
      </c>
      <c r="U14" s="28">
        <f t="shared" si="2"/>
        <v>8.1999999999999993</v>
      </c>
    </row>
    <row r="15" spans="1:25" ht="45" x14ac:dyDescent="0.25">
      <c r="A15" s="19" t="s">
        <v>52</v>
      </c>
      <c r="B15" s="20">
        <f t="shared" si="0"/>
        <v>5</v>
      </c>
      <c r="C15" s="21" t="s">
        <v>53</v>
      </c>
      <c r="D15" s="22" t="s">
        <v>54</v>
      </c>
      <c r="E15" s="23">
        <v>5</v>
      </c>
      <c r="F15" s="24"/>
      <c r="G15" s="23">
        <v>6</v>
      </c>
      <c r="H15" s="25">
        <v>6</v>
      </c>
      <c r="I15" s="25"/>
      <c r="J15" s="25"/>
      <c r="K15" s="24"/>
      <c r="L15" s="23">
        <v>5</v>
      </c>
      <c r="M15" s="25"/>
      <c r="N15" s="25"/>
      <c r="O15" s="25"/>
      <c r="P15" s="25"/>
      <c r="Q15" s="24"/>
      <c r="R15" s="26">
        <v>7.5</v>
      </c>
      <c r="S15" s="27"/>
      <c r="T15" s="27">
        <f t="shared" si="1"/>
        <v>6.2</v>
      </c>
      <c r="U15" s="28">
        <f t="shared" si="2"/>
        <v>6.2</v>
      </c>
    </row>
    <row r="16" spans="1:25" ht="45" x14ac:dyDescent="0.25">
      <c r="A16" s="19" t="s">
        <v>55</v>
      </c>
      <c r="B16" s="20">
        <f t="shared" si="0"/>
        <v>5</v>
      </c>
      <c r="C16" s="21" t="s">
        <v>56</v>
      </c>
      <c r="D16" s="22" t="s">
        <v>57</v>
      </c>
      <c r="E16" s="23">
        <v>7</v>
      </c>
      <c r="F16" s="24"/>
      <c r="G16" s="23">
        <v>8</v>
      </c>
      <c r="H16" s="25">
        <v>7</v>
      </c>
      <c r="I16" s="25"/>
      <c r="J16" s="25"/>
      <c r="K16" s="24"/>
      <c r="L16" s="23">
        <v>6</v>
      </c>
      <c r="M16" s="25"/>
      <c r="N16" s="25"/>
      <c r="O16" s="25"/>
      <c r="P16" s="25"/>
      <c r="Q16" s="24"/>
      <c r="R16" s="26">
        <v>8</v>
      </c>
      <c r="S16" s="27"/>
      <c r="T16" s="27">
        <f t="shared" si="1"/>
        <v>7.3</v>
      </c>
      <c r="U16" s="28">
        <f t="shared" si="2"/>
        <v>7.3</v>
      </c>
    </row>
    <row r="17" spans="1:21" ht="45.75" thickBot="1" x14ac:dyDescent="0.3">
      <c r="A17" s="19" t="s">
        <v>58</v>
      </c>
      <c r="B17" s="20">
        <f t="shared" si="0"/>
        <v>5</v>
      </c>
      <c r="C17" s="21" t="s">
        <v>59</v>
      </c>
      <c r="D17" s="22" t="s">
        <v>60</v>
      </c>
      <c r="E17" s="23">
        <v>8</v>
      </c>
      <c r="F17" s="24"/>
      <c r="G17" s="23">
        <v>6</v>
      </c>
      <c r="H17" s="25">
        <v>8</v>
      </c>
      <c r="I17" s="25"/>
      <c r="J17" s="25"/>
      <c r="K17" s="24"/>
      <c r="L17" s="23">
        <v>8</v>
      </c>
      <c r="M17" s="25"/>
      <c r="N17" s="25"/>
      <c r="O17" s="25"/>
      <c r="P17" s="25"/>
      <c r="Q17" s="24"/>
      <c r="R17" s="26">
        <v>8.5</v>
      </c>
      <c r="S17" s="27"/>
      <c r="T17" s="27">
        <f t="shared" si="1"/>
        <v>7.9</v>
      </c>
      <c r="U17" s="28">
        <f t="shared" si="2"/>
        <v>7.9</v>
      </c>
    </row>
    <row r="18" spans="1:21" ht="30" x14ac:dyDescent="0.25">
      <c r="A18" s="8" t="s">
        <v>61</v>
      </c>
      <c r="B18" s="9">
        <f t="shared" si="0"/>
        <v>5</v>
      </c>
      <c r="C18" s="10" t="s">
        <v>62</v>
      </c>
      <c r="D18" s="11" t="s">
        <v>63</v>
      </c>
      <c r="E18" s="12">
        <v>8</v>
      </c>
      <c r="F18" s="13"/>
      <c r="G18" s="12">
        <v>7</v>
      </c>
      <c r="H18" s="14">
        <v>8</v>
      </c>
      <c r="I18" s="14"/>
      <c r="J18" s="14"/>
      <c r="K18" s="13"/>
      <c r="L18" s="12">
        <v>8</v>
      </c>
      <c r="M18" s="14"/>
      <c r="N18" s="14"/>
      <c r="O18" s="14"/>
      <c r="P18" s="14"/>
      <c r="Q18" s="13"/>
      <c r="R18" s="15">
        <v>8.8000000000000007</v>
      </c>
      <c r="S18" s="16"/>
      <c r="T18" s="16">
        <f t="shared" si="1"/>
        <v>8.1999999999999993</v>
      </c>
      <c r="U18" s="17">
        <f t="shared" si="2"/>
        <v>8.1999999999999993</v>
      </c>
    </row>
    <row r="19" spans="1:21" ht="30" x14ac:dyDescent="0.25">
      <c r="A19" s="19" t="s">
        <v>64</v>
      </c>
      <c r="B19" s="20">
        <f t="shared" si="0"/>
        <v>5</v>
      </c>
      <c r="C19" s="21" t="s">
        <v>65</v>
      </c>
      <c r="D19" s="22" t="s">
        <v>66</v>
      </c>
      <c r="E19" s="23">
        <v>8</v>
      </c>
      <c r="F19" s="24"/>
      <c r="G19" s="23">
        <v>7</v>
      </c>
      <c r="H19" s="25">
        <v>8</v>
      </c>
      <c r="I19" s="25"/>
      <c r="J19" s="25"/>
      <c r="K19" s="24"/>
      <c r="L19" s="23">
        <v>6.8</v>
      </c>
      <c r="M19" s="25"/>
      <c r="N19" s="25"/>
      <c r="O19" s="25"/>
      <c r="P19" s="25"/>
      <c r="Q19" s="24"/>
      <c r="R19" s="26">
        <v>8</v>
      </c>
      <c r="S19" s="27"/>
      <c r="T19" s="27">
        <f t="shared" si="1"/>
        <v>7.6</v>
      </c>
      <c r="U19" s="28">
        <f t="shared" si="2"/>
        <v>7.6</v>
      </c>
    </row>
    <row r="20" spans="1:21" ht="45" x14ac:dyDescent="0.25">
      <c r="A20" s="19" t="s">
        <v>67</v>
      </c>
      <c r="B20" s="20">
        <f t="shared" si="0"/>
        <v>5</v>
      </c>
      <c r="C20" s="21" t="s">
        <v>68</v>
      </c>
      <c r="D20" s="22" t="s">
        <v>69</v>
      </c>
      <c r="E20" s="23">
        <v>8</v>
      </c>
      <c r="F20" s="24"/>
      <c r="G20" s="23">
        <v>8</v>
      </c>
      <c r="H20" s="25">
        <v>8</v>
      </c>
      <c r="I20" s="25"/>
      <c r="J20" s="25"/>
      <c r="K20" s="24"/>
      <c r="L20" s="23">
        <v>8.5</v>
      </c>
      <c r="M20" s="25"/>
      <c r="N20" s="25"/>
      <c r="O20" s="25"/>
      <c r="P20" s="25"/>
      <c r="Q20" s="24"/>
      <c r="R20" s="26">
        <v>9</v>
      </c>
      <c r="S20" s="27"/>
      <c r="T20" s="27">
        <f t="shared" si="1"/>
        <v>8.5</v>
      </c>
      <c r="U20" s="28">
        <f t="shared" si="2"/>
        <v>8.5</v>
      </c>
    </row>
    <row r="21" spans="1:21" ht="30" x14ac:dyDescent="0.25">
      <c r="A21" s="19" t="s">
        <v>70</v>
      </c>
      <c r="B21" s="20">
        <f t="shared" si="0"/>
        <v>5</v>
      </c>
      <c r="C21" s="21" t="s">
        <v>71</v>
      </c>
      <c r="D21" s="22" t="s">
        <v>72</v>
      </c>
      <c r="E21" s="23">
        <v>8</v>
      </c>
      <c r="F21" s="24"/>
      <c r="G21" s="23">
        <v>6</v>
      </c>
      <c r="H21" s="25">
        <v>7</v>
      </c>
      <c r="I21" s="25"/>
      <c r="J21" s="25"/>
      <c r="K21" s="24"/>
      <c r="L21" s="23">
        <v>7</v>
      </c>
      <c r="M21" s="25"/>
      <c r="N21" s="25"/>
      <c r="O21" s="25"/>
      <c r="P21" s="25"/>
      <c r="Q21" s="24"/>
      <c r="R21" s="26">
        <v>9</v>
      </c>
      <c r="S21" s="27"/>
      <c r="T21" s="27">
        <f t="shared" si="1"/>
        <v>7.8</v>
      </c>
      <c r="U21" s="28">
        <f t="shared" si="2"/>
        <v>7.8</v>
      </c>
    </row>
    <row r="22" spans="1:21" ht="30.75" thickBot="1" x14ac:dyDescent="0.3">
      <c r="A22" s="19" t="s">
        <v>73</v>
      </c>
      <c r="B22" s="20">
        <f t="shared" si="0"/>
        <v>5</v>
      </c>
      <c r="C22" s="21" t="s">
        <v>74</v>
      </c>
      <c r="D22" s="22" t="s">
        <v>75</v>
      </c>
      <c r="E22" s="23">
        <v>8</v>
      </c>
      <c r="F22" s="24"/>
      <c r="G22" s="23">
        <v>7</v>
      </c>
      <c r="H22" s="25">
        <v>8</v>
      </c>
      <c r="I22" s="25"/>
      <c r="J22" s="25"/>
      <c r="K22" s="24"/>
      <c r="L22" s="23">
        <v>9</v>
      </c>
      <c r="M22" s="25"/>
      <c r="N22" s="25"/>
      <c r="O22" s="25"/>
      <c r="P22" s="25"/>
      <c r="Q22" s="24"/>
      <c r="R22" s="26">
        <v>8.3000000000000007</v>
      </c>
      <c r="S22" s="27"/>
      <c r="T22" s="27">
        <f t="shared" si="1"/>
        <v>8.1999999999999993</v>
      </c>
      <c r="U22" s="28">
        <f t="shared" si="2"/>
        <v>8.1999999999999993</v>
      </c>
    </row>
    <row r="23" spans="1:21" ht="45" x14ac:dyDescent="0.25">
      <c r="A23" s="8" t="s">
        <v>76</v>
      </c>
      <c r="B23" s="9">
        <f t="shared" si="0"/>
        <v>5</v>
      </c>
      <c r="C23" s="10" t="s">
        <v>77</v>
      </c>
      <c r="D23" s="11" t="s">
        <v>78</v>
      </c>
      <c r="E23" s="12">
        <v>8</v>
      </c>
      <c r="F23" s="13"/>
      <c r="G23" s="12">
        <v>6</v>
      </c>
      <c r="H23" s="14">
        <v>8</v>
      </c>
      <c r="I23" s="14"/>
      <c r="J23" s="14"/>
      <c r="K23" s="13"/>
      <c r="L23" s="12">
        <v>8.3000000000000007</v>
      </c>
      <c r="M23" s="14"/>
      <c r="N23" s="14"/>
      <c r="O23" s="14"/>
      <c r="P23" s="14"/>
      <c r="Q23" s="13"/>
      <c r="R23" s="15">
        <v>9</v>
      </c>
      <c r="S23" s="16"/>
      <c r="T23" s="16">
        <f t="shared" si="1"/>
        <v>8.1999999999999993</v>
      </c>
      <c r="U23" s="17">
        <f t="shared" si="2"/>
        <v>8.1999999999999993</v>
      </c>
    </row>
    <row r="24" spans="1:21" ht="45" x14ac:dyDescent="0.25">
      <c r="A24" s="19" t="s">
        <v>79</v>
      </c>
      <c r="B24" s="20">
        <f t="shared" si="0"/>
        <v>5</v>
      </c>
      <c r="C24" s="21" t="s">
        <v>80</v>
      </c>
      <c r="D24" s="22" t="s">
        <v>81</v>
      </c>
      <c r="E24" s="23">
        <v>7</v>
      </c>
      <c r="F24" s="24"/>
      <c r="G24" s="23">
        <v>7</v>
      </c>
      <c r="H24" s="25">
        <v>8</v>
      </c>
      <c r="I24" s="25"/>
      <c r="J24" s="25"/>
      <c r="K24" s="24"/>
      <c r="L24" s="23">
        <v>5.8</v>
      </c>
      <c r="M24" s="25"/>
      <c r="N24" s="25"/>
      <c r="O24" s="25"/>
      <c r="P24" s="25"/>
      <c r="Q24" s="24"/>
      <c r="R24" s="26">
        <v>7</v>
      </c>
      <c r="S24" s="27"/>
      <c r="T24" s="27">
        <f t="shared" si="1"/>
        <v>6.8</v>
      </c>
      <c r="U24" s="28">
        <f t="shared" si="2"/>
        <v>6.8</v>
      </c>
    </row>
    <row r="25" spans="1:21" ht="45" x14ac:dyDescent="0.25">
      <c r="A25" s="19" t="s">
        <v>82</v>
      </c>
      <c r="B25" s="20">
        <f t="shared" si="0"/>
        <v>5</v>
      </c>
      <c r="C25" s="21" t="s">
        <v>83</v>
      </c>
      <c r="D25" s="22" t="s">
        <v>84</v>
      </c>
      <c r="E25" s="23">
        <v>7</v>
      </c>
      <c r="F25" s="24"/>
      <c r="G25" s="23">
        <v>7</v>
      </c>
      <c r="H25" s="25">
        <v>7</v>
      </c>
      <c r="I25" s="25"/>
      <c r="J25" s="25"/>
      <c r="K25" s="24"/>
      <c r="L25" s="23">
        <v>8.5</v>
      </c>
      <c r="M25" s="25"/>
      <c r="N25" s="25"/>
      <c r="O25" s="25"/>
      <c r="P25" s="25"/>
      <c r="Q25" s="24"/>
      <c r="R25" s="26">
        <v>7.5</v>
      </c>
      <c r="S25" s="27"/>
      <c r="T25" s="27">
        <f t="shared" si="1"/>
        <v>7.6</v>
      </c>
      <c r="U25" s="28">
        <f t="shared" si="2"/>
        <v>7.6</v>
      </c>
    </row>
    <row r="26" spans="1:21" ht="45" x14ac:dyDescent="0.25">
      <c r="A26" s="19" t="s">
        <v>85</v>
      </c>
      <c r="B26" s="20">
        <f t="shared" si="0"/>
        <v>5</v>
      </c>
      <c r="C26" s="21" t="s">
        <v>86</v>
      </c>
      <c r="D26" s="22" t="s">
        <v>87</v>
      </c>
      <c r="E26" s="23">
        <v>8</v>
      </c>
      <c r="F26" s="24"/>
      <c r="G26" s="23">
        <v>5</v>
      </c>
      <c r="H26" s="25">
        <v>8</v>
      </c>
      <c r="I26" s="25"/>
      <c r="J26" s="25"/>
      <c r="K26" s="24"/>
      <c r="L26" s="23">
        <v>5.5</v>
      </c>
      <c r="M26" s="25"/>
      <c r="N26" s="25"/>
      <c r="O26" s="25"/>
      <c r="P26" s="25"/>
      <c r="Q26" s="24"/>
      <c r="R26" s="26">
        <v>8.5</v>
      </c>
      <c r="S26" s="27"/>
      <c r="T26" s="27">
        <f t="shared" si="1"/>
        <v>7.2</v>
      </c>
      <c r="U26" s="28">
        <f t="shared" si="2"/>
        <v>7.2</v>
      </c>
    </row>
    <row r="27" spans="1:21" ht="45.75" thickBot="1" x14ac:dyDescent="0.3">
      <c r="A27" s="19" t="s">
        <v>88</v>
      </c>
      <c r="B27" s="20">
        <f t="shared" si="0"/>
        <v>5</v>
      </c>
      <c r="C27" s="21" t="s">
        <v>89</v>
      </c>
      <c r="D27" s="22" t="s">
        <v>90</v>
      </c>
      <c r="E27" s="23">
        <v>8</v>
      </c>
      <c r="F27" s="24"/>
      <c r="G27" s="23">
        <v>7</v>
      </c>
      <c r="H27" s="25">
        <v>7</v>
      </c>
      <c r="I27" s="25"/>
      <c r="J27" s="25"/>
      <c r="K27" s="24"/>
      <c r="L27" s="23">
        <v>8.3000000000000007</v>
      </c>
      <c r="M27" s="25"/>
      <c r="N27" s="25"/>
      <c r="O27" s="25"/>
      <c r="P27" s="25"/>
      <c r="Q27" s="24"/>
      <c r="R27" s="26">
        <v>7.8</v>
      </c>
      <c r="S27" s="27"/>
      <c r="T27" s="27">
        <f t="shared" si="1"/>
        <v>7.8</v>
      </c>
      <c r="U27" s="28">
        <f t="shared" si="2"/>
        <v>7.8</v>
      </c>
    </row>
    <row r="28" spans="1:21" ht="45" x14ac:dyDescent="0.25">
      <c r="A28" s="8" t="s">
        <v>91</v>
      </c>
      <c r="B28" s="9">
        <f t="shared" si="0"/>
        <v>3</v>
      </c>
      <c r="C28" s="10" t="s">
        <v>92</v>
      </c>
      <c r="D28" s="11" t="s">
        <v>93</v>
      </c>
      <c r="E28" s="12"/>
      <c r="F28" s="13"/>
      <c r="G28" s="12">
        <v>5</v>
      </c>
      <c r="H28" s="14"/>
      <c r="I28" s="14"/>
      <c r="J28" s="14"/>
      <c r="K28" s="13"/>
      <c r="L28" s="12">
        <v>7.8</v>
      </c>
      <c r="M28" s="14"/>
      <c r="N28" s="14"/>
      <c r="O28" s="14"/>
      <c r="P28" s="14"/>
      <c r="Q28" s="13"/>
      <c r="R28" s="15"/>
      <c r="S28" s="16"/>
      <c r="T28" s="16" t="str">
        <f t="shared" si="1"/>
        <v/>
      </c>
      <c r="U28" s="17" t="str">
        <f t="shared" si="2"/>
        <v/>
      </c>
    </row>
    <row r="29" spans="1:21" ht="45" x14ac:dyDescent="0.25">
      <c r="A29" s="19" t="s">
        <v>94</v>
      </c>
      <c r="B29" s="20">
        <f t="shared" si="0"/>
        <v>5</v>
      </c>
      <c r="C29" s="21" t="s">
        <v>95</v>
      </c>
      <c r="D29" s="22" t="s">
        <v>96</v>
      </c>
      <c r="E29" s="23">
        <v>5</v>
      </c>
      <c r="F29" s="24"/>
      <c r="G29" s="23">
        <v>7</v>
      </c>
      <c r="H29" s="25">
        <v>7</v>
      </c>
      <c r="I29" s="25"/>
      <c r="J29" s="25"/>
      <c r="K29" s="24"/>
      <c r="L29" s="23">
        <v>7.5</v>
      </c>
      <c r="M29" s="25"/>
      <c r="N29" s="25"/>
      <c r="O29" s="25"/>
      <c r="P29" s="25"/>
      <c r="Q29" s="24"/>
      <c r="R29" s="26">
        <v>7.5</v>
      </c>
      <c r="S29" s="27"/>
      <c r="T29" s="27">
        <f t="shared" si="1"/>
        <v>7.1</v>
      </c>
      <c r="U29" s="28">
        <f t="shared" si="2"/>
        <v>7.1</v>
      </c>
    </row>
    <row r="30" spans="1:21" ht="45" x14ac:dyDescent="0.25">
      <c r="A30" s="19" t="s">
        <v>97</v>
      </c>
      <c r="B30" s="20">
        <f t="shared" si="0"/>
        <v>5</v>
      </c>
      <c r="C30" s="21" t="s">
        <v>98</v>
      </c>
      <c r="D30" s="22" t="s">
        <v>99</v>
      </c>
      <c r="E30" s="23">
        <v>5</v>
      </c>
      <c r="F30" s="24"/>
      <c r="G30" s="23">
        <v>8</v>
      </c>
      <c r="H30" s="25">
        <v>8</v>
      </c>
      <c r="I30" s="25"/>
      <c r="J30" s="25"/>
      <c r="K30" s="24"/>
      <c r="L30" s="23">
        <v>7.5</v>
      </c>
      <c r="M30" s="25"/>
      <c r="N30" s="25"/>
      <c r="O30" s="25"/>
      <c r="P30" s="25"/>
      <c r="Q30" s="24"/>
      <c r="R30" s="26">
        <v>7.5</v>
      </c>
      <c r="S30" s="27"/>
      <c r="T30" s="27">
        <f t="shared" si="1"/>
        <v>7.3</v>
      </c>
      <c r="U30" s="28">
        <f t="shared" si="2"/>
        <v>7.3</v>
      </c>
    </row>
    <row r="31" spans="1:21" ht="30" x14ac:dyDescent="0.25">
      <c r="A31" s="19" t="s">
        <v>100</v>
      </c>
      <c r="B31" s="20">
        <f t="shared" si="0"/>
        <v>5</v>
      </c>
      <c r="C31" s="21" t="s">
        <v>101</v>
      </c>
      <c r="D31" s="22" t="s">
        <v>102</v>
      </c>
      <c r="E31" s="23">
        <v>8</v>
      </c>
      <c r="F31" s="24"/>
      <c r="G31" s="23">
        <v>6</v>
      </c>
      <c r="H31" s="25">
        <v>7</v>
      </c>
      <c r="I31" s="25"/>
      <c r="J31" s="25"/>
      <c r="K31" s="24"/>
      <c r="L31" s="23">
        <v>5.8</v>
      </c>
      <c r="M31" s="25"/>
      <c r="N31" s="25"/>
      <c r="O31" s="25"/>
      <c r="P31" s="25"/>
      <c r="Q31" s="24"/>
      <c r="R31" s="26">
        <v>7.3</v>
      </c>
      <c r="S31" s="27"/>
      <c r="T31" s="27">
        <f t="shared" si="1"/>
        <v>6.8</v>
      </c>
      <c r="U31" s="28">
        <f t="shared" si="2"/>
        <v>6.8</v>
      </c>
    </row>
    <row r="32" spans="1:21" ht="30.75" thickBot="1" x14ac:dyDescent="0.3">
      <c r="A32" s="19" t="s">
        <v>103</v>
      </c>
      <c r="B32" s="20">
        <f t="shared" si="0"/>
        <v>5</v>
      </c>
      <c r="C32" s="21" t="s">
        <v>104</v>
      </c>
      <c r="D32" s="22" t="s">
        <v>105</v>
      </c>
      <c r="E32" s="23">
        <v>7</v>
      </c>
      <c r="F32" s="24"/>
      <c r="G32" s="23">
        <v>7</v>
      </c>
      <c r="H32" s="25">
        <v>7</v>
      </c>
      <c r="I32" s="25"/>
      <c r="J32" s="25"/>
      <c r="K32" s="24"/>
      <c r="L32" s="23">
        <v>4.5</v>
      </c>
      <c r="M32" s="25"/>
      <c r="N32" s="25"/>
      <c r="O32" s="25"/>
      <c r="P32" s="25"/>
      <c r="Q32" s="24"/>
      <c r="R32" s="26">
        <v>7.5</v>
      </c>
      <c r="S32" s="27"/>
      <c r="T32" s="27">
        <f t="shared" si="1"/>
        <v>6.6</v>
      </c>
      <c r="U32" s="28">
        <f t="shared" si="2"/>
        <v>6.6</v>
      </c>
    </row>
    <row r="33" spans="1:21" ht="30" x14ac:dyDescent="0.25">
      <c r="A33" s="8" t="s">
        <v>106</v>
      </c>
      <c r="B33" s="9">
        <f t="shared" si="0"/>
        <v>5</v>
      </c>
      <c r="C33" s="10" t="s">
        <v>107</v>
      </c>
      <c r="D33" s="11" t="s">
        <v>108</v>
      </c>
      <c r="E33" s="12">
        <v>5</v>
      </c>
      <c r="F33" s="13"/>
      <c r="G33" s="12">
        <v>6</v>
      </c>
      <c r="H33" s="14">
        <v>7</v>
      </c>
      <c r="I33" s="14"/>
      <c r="J33" s="14"/>
      <c r="K33" s="13"/>
      <c r="L33" s="12">
        <v>7</v>
      </c>
      <c r="M33" s="14"/>
      <c r="N33" s="14"/>
      <c r="O33" s="14"/>
      <c r="P33" s="14"/>
      <c r="Q33" s="13"/>
      <c r="R33" s="15">
        <v>8</v>
      </c>
      <c r="S33" s="16"/>
      <c r="T33" s="16">
        <f t="shared" si="1"/>
        <v>7</v>
      </c>
      <c r="U33" s="17">
        <f t="shared" si="2"/>
        <v>7</v>
      </c>
    </row>
    <row r="34" spans="1:21" ht="30" x14ac:dyDescent="0.25">
      <c r="A34" s="19" t="s">
        <v>109</v>
      </c>
      <c r="B34" s="20">
        <f t="shared" si="0"/>
        <v>5</v>
      </c>
      <c r="C34" s="21" t="s">
        <v>110</v>
      </c>
      <c r="D34" s="22" t="s">
        <v>111</v>
      </c>
      <c r="E34" s="23">
        <v>7</v>
      </c>
      <c r="F34" s="24"/>
      <c r="G34" s="23">
        <v>7</v>
      </c>
      <c r="H34" s="25">
        <v>7</v>
      </c>
      <c r="I34" s="25"/>
      <c r="J34" s="25"/>
      <c r="K34" s="24"/>
      <c r="L34" s="23">
        <v>5.8</v>
      </c>
      <c r="M34" s="25"/>
      <c r="N34" s="25"/>
      <c r="O34" s="25"/>
      <c r="P34" s="25"/>
      <c r="Q34" s="24"/>
      <c r="R34" s="26">
        <v>7.5</v>
      </c>
      <c r="S34" s="27"/>
      <c r="T34" s="27">
        <f t="shared" si="1"/>
        <v>6.9</v>
      </c>
      <c r="U34" s="28">
        <f t="shared" si="2"/>
        <v>6.9</v>
      </c>
    </row>
    <row r="35" spans="1:21" ht="60" x14ac:dyDescent="0.25">
      <c r="A35" s="19" t="s">
        <v>112</v>
      </c>
      <c r="B35" s="20">
        <f t="shared" si="0"/>
        <v>5</v>
      </c>
      <c r="C35" s="21" t="s">
        <v>113</v>
      </c>
      <c r="D35" s="22" t="s">
        <v>114</v>
      </c>
      <c r="E35" s="23">
        <v>8</v>
      </c>
      <c r="F35" s="24"/>
      <c r="G35" s="23">
        <v>8</v>
      </c>
      <c r="H35" s="25">
        <v>8</v>
      </c>
      <c r="I35" s="25"/>
      <c r="J35" s="25"/>
      <c r="K35" s="24"/>
      <c r="L35" s="23">
        <v>8</v>
      </c>
      <c r="M35" s="25"/>
      <c r="N35" s="25"/>
      <c r="O35" s="25"/>
      <c r="P35" s="25"/>
      <c r="Q35" s="24"/>
      <c r="R35" s="26">
        <v>8.5</v>
      </c>
      <c r="S35" s="27"/>
      <c r="T35" s="27">
        <f t="shared" si="1"/>
        <v>8.1999999999999993</v>
      </c>
      <c r="U35" s="28">
        <f t="shared" si="2"/>
        <v>8.1999999999999993</v>
      </c>
    </row>
    <row r="36" spans="1:21" ht="45" x14ac:dyDescent="0.25">
      <c r="A36" s="19" t="s">
        <v>115</v>
      </c>
      <c r="B36" s="20">
        <f t="shared" si="0"/>
        <v>5</v>
      </c>
      <c r="C36" s="21" t="s">
        <v>116</v>
      </c>
      <c r="D36" s="22" t="s">
        <v>117</v>
      </c>
      <c r="E36" s="23">
        <v>8</v>
      </c>
      <c r="F36" s="24"/>
      <c r="G36" s="23">
        <v>8</v>
      </c>
      <c r="H36" s="25">
        <v>8</v>
      </c>
      <c r="I36" s="25"/>
      <c r="J36" s="25"/>
      <c r="K36" s="24"/>
      <c r="L36" s="23">
        <v>7.3</v>
      </c>
      <c r="M36" s="25"/>
      <c r="N36" s="25"/>
      <c r="O36" s="25"/>
      <c r="P36" s="25"/>
      <c r="Q36" s="24"/>
      <c r="R36" s="26">
        <v>8.5</v>
      </c>
      <c r="S36" s="27"/>
      <c r="T36" s="27">
        <f t="shared" si="1"/>
        <v>8</v>
      </c>
      <c r="U36" s="28">
        <f t="shared" si="2"/>
        <v>8</v>
      </c>
    </row>
    <row r="37" spans="1:21" ht="45.75" thickBot="1" x14ac:dyDescent="0.3">
      <c r="A37" s="19" t="s">
        <v>118</v>
      </c>
      <c r="B37" s="20">
        <f t="shared" si="0"/>
        <v>5</v>
      </c>
      <c r="C37" s="21" t="s">
        <v>119</v>
      </c>
      <c r="D37" s="22" t="s">
        <v>120</v>
      </c>
      <c r="E37" s="23">
        <v>9</v>
      </c>
      <c r="F37" s="24"/>
      <c r="G37" s="23">
        <v>8</v>
      </c>
      <c r="H37" s="25">
        <v>8</v>
      </c>
      <c r="I37" s="25"/>
      <c r="J37" s="25"/>
      <c r="K37" s="24"/>
      <c r="L37" s="23">
        <v>7</v>
      </c>
      <c r="M37" s="25"/>
      <c r="N37" s="25"/>
      <c r="O37" s="25"/>
      <c r="P37" s="25"/>
      <c r="Q37" s="24"/>
      <c r="R37" s="26">
        <v>8</v>
      </c>
      <c r="S37" s="27"/>
      <c r="T37" s="27">
        <f t="shared" si="1"/>
        <v>7.9</v>
      </c>
      <c r="U37" s="28">
        <f t="shared" si="2"/>
        <v>7.9</v>
      </c>
    </row>
    <row r="38" spans="1:21" ht="30" x14ac:dyDescent="0.25">
      <c r="A38" s="8" t="s">
        <v>121</v>
      </c>
      <c r="B38" s="9">
        <f t="shared" si="0"/>
        <v>5</v>
      </c>
      <c r="C38" s="10" t="s">
        <v>122</v>
      </c>
      <c r="D38" s="11" t="s">
        <v>123</v>
      </c>
      <c r="E38" s="12">
        <v>8</v>
      </c>
      <c r="F38" s="13"/>
      <c r="G38" s="12">
        <v>5</v>
      </c>
      <c r="H38" s="14">
        <v>7</v>
      </c>
      <c r="I38" s="14"/>
      <c r="J38" s="14"/>
      <c r="K38" s="13"/>
      <c r="L38" s="12">
        <v>8.5</v>
      </c>
      <c r="M38" s="14"/>
      <c r="N38" s="14"/>
      <c r="O38" s="14"/>
      <c r="P38" s="14"/>
      <c r="Q38" s="13"/>
      <c r="R38" s="15">
        <v>8.5</v>
      </c>
      <c r="S38" s="16"/>
      <c r="T38" s="16">
        <f t="shared" si="1"/>
        <v>7.8</v>
      </c>
      <c r="U38" s="17">
        <f t="shared" si="2"/>
        <v>7.8</v>
      </c>
    </row>
    <row r="39" spans="1:21" ht="30" x14ac:dyDescent="0.25">
      <c r="A39" s="19" t="s">
        <v>124</v>
      </c>
      <c r="B39" s="20">
        <f t="shared" si="0"/>
        <v>5</v>
      </c>
      <c r="C39" s="21" t="s">
        <v>125</v>
      </c>
      <c r="D39" s="22" t="s">
        <v>126</v>
      </c>
      <c r="E39" s="23">
        <v>7</v>
      </c>
      <c r="F39" s="24"/>
      <c r="G39" s="23">
        <v>8</v>
      </c>
      <c r="H39" s="25">
        <v>8</v>
      </c>
      <c r="I39" s="25"/>
      <c r="J39" s="25"/>
      <c r="K39" s="24"/>
      <c r="L39" s="23">
        <v>8.5</v>
      </c>
      <c r="M39" s="25"/>
      <c r="N39" s="25"/>
      <c r="O39" s="25"/>
      <c r="P39" s="25"/>
      <c r="Q39" s="24"/>
      <c r="R39" s="26">
        <v>8.5</v>
      </c>
      <c r="S39" s="27"/>
      <c r="T39" s="27">
        <f t="shared" si="1"/>
        <v>8.1999999999999993</v>
      </c>
      <c r="U39" s="28">
        <f t="shared" si="2"/>
        <v>8.1999999999999993</v>
      </c>
    </row>
    <row r="40" spans="1:21" ht="30" x14ac:dyDescent="0.25">
      <c r="A40" s="19" t="s">
        <v>127</v>
      </c>
      <c r="B40" s="20">
        <f t="shared" si="0"/>
        <v>5</v>
      </c>
      <c r="C40" s="21" t="s">
        <v>128</v>
      </c>
      <c r="D40" s="22" t="s">
        <v>129</v>
      </c>
      <c r="E40" s="23">
        <v>8</v>
      </c>
      <c r="F40" s="24"/>
      <c r="G40" s="23">
        <v>8</v>
      </c>
      <c r="H40" s="25">
        <v>8</v>
      </c>
      <c r="I40" s="25"/>
      <c r="J40" s="25"/>
      <c r="K40" s="24"/>
      <c r="L40" s="23">
        <v>8</v>
      </c>
      <c r="M40" s="25"/>
      <c r="N40" s="25"/>
      <c r="O40" s="25"/>
      <c r="P40" s="25"/>
      <c r="Q40" s="24"/>
      <c r="R40" s="26">
        <v>8.5</v>
      </c>
      <c r="S40" s="27"/>
      <c r="T40" s="27">
        <f t="shared" si="1"/>
        <v>8.1999999999999993</v>
      </c>
      <c r="U40" s="28">
        <f t="shared" si="2"/>
        <v>8.1999999999999993</v>
      </c>
    </row>
    <row r="41" spans="1:21" ht="45" x14ac:dyDescent="0.25">
      <c r="A41" s="19" t="s">
        <v>130</v>
      </c>
      <c r="B41" s="20">
        <f t="shared" si="0"/>
        <v>5</v>
      </c>
      <c r="C41" s="21" t="s">
        <v>131</v>
      </c>
      <c r="D41" s="22" t="s">
        <v>132</v>
      </c>
      <c r="E41" s="23">
        <v>8</v>
      </c>
      <c r="F41" s="24"/>
      <c r="G41" s="23">
        <v>7</v>
      </c>
      <c r="H41" s="25">
        <v>8</v>
      </c>
      <c r="I41" s="25"/>
      <c r="J41" s="25"/>
      <c r="K41" s="24"/>
      <c r="L41" s="23">
        <v>7.5</v>
      </c>
      <c r="M41" s="25"/>
      <c r="N41" s="25"/>
      <c r="O41" s="25"/>
      <c r="P41" s="25"/>
      <c r="Q41" s="24"/>
      <c r="R41" s="26">
        <v>7.5</v>
      </c>
      <c r="S41" s="27"/>
      <c r="T41" s="27">
        <f t="shared" si="1"/>
        <v>7.6</v>
      </c>
      <c r="U41" s="28">
        <f t="shared" si="2"/>
        <v>7.6</v>
      </c>
    </row>
    <row r="42" spans="1:21" ht="30.75" thickBot="1" x14ac:dyDescent="0.3">
      <c r="A42" s="19" t="s">
        <v>133</v>
      </c>
      <c r="B42" s="20">
        <f t="shared" si="0"/>
        <v>6</v>
      </c>
      <c r="C42" s="21" t="s">
        <v>134</v>
      </c>
      <c r="D42" s="22" t="s">
        <v>135</v>
      </c>
      <c r="E42" s="23">
        <v>8</v>
      </c>
      <c r="F42" s="24">
        <v>8</v>
      </c>
      <c r="G42" s="23">
        <v>8</v>
      </c>
      <c r="H42" s="25">
        <v>8</v>
      </c>
      <c r="I42" s="25"/>
      <c r="J42" s="25"/>
      <c r="K42" s="24"/>
      <c r="L42" s="23">
        <v>8.3000000000000007</v>
      </c>
      <c r="M42" s="25"/>
      <c r="N42" s="25"/>
      <c r="O42" s="25"/>
      <c r="P42" s="25"/>
      <c r="Q42" s="24"/>
      <c r="R42" s="26">
        <v>8.5</v>
      </c>
      <c r="S42" s="27"/>
      <c r="T42" s="27">
        <f t="shared" si="1"/>
        <v>8.1999999999999993</v>
      </c>
      <c r="U42" s="28">
        <f t="shared" si="2"/>
        <v>8.1999999999999993</v>
      </c>
    </row>
    <row r="43" spans="1:21" ht="45" x14ac:dyDescent="0.25">
      <c r="A43" s="8" t="s">
        <v>136</v>
      </c>
      <c r="B43" s="9">
        <f t="shared" si="0"/>
        <v>5</v>
      </c>
      <c r="C43" s="10" t="s">
        <v>137</v>
      </c>
      <c r="D43" s="11" t="s">
        <v>138</v>
      </c>
      <c r="E43" s="12">
        <v>7</v>
      </c>
      <c r="F43" s="13"/>
      <c r="G43" s="12">
        <v>5</v>
      </c>
      <c r="H43" s="14">
        <v>7</v>
      </c>
      <c r="I43" s="14"/>
      <c r="J43" s="14"/>
      <c r="K43" s="13"/>
      <c r="L43" s="12">
        <v>7</v>
      </c>
      <c r="M43" s="14"/>
      <c r="N43" s="14"/>
      <c r="O43" s="14"/>
      <c r="P43" s="14"/>
      <c r="Q43" s="13"/>
      <c r="R43" s="15">
        <v>7.5</v>
      </c>
      <c r="S43" s="16"/>
      <c r="T43" s="16">
        <f t="shared" si="1"/>
        <v>6.9</v>
      </c>
      <c r="U43" s="17">
        <f t="shared" si="2"/>
        <v>6.9</v>
      </c>
    </row>
    <row r="44" spans="1:21" ht="45" x14ac:dyDescent="0.25">
      <c r="A44" s="19" t="s">
        <v>139</v>
      </c>
      <c r="B44" s="20">
        <f t="shared" si="0"/>
        <v>5</v>
      </c>
      <c r="C44" s="21" t="s">
        <v>140</v>
      </c>
      <c r="D44" s="22" t="s">
        <v>141</v>
      </c>
      <c r="E44" s="23">
        <v>7</v>
      </c>
      <c r="F44" s="24"/>
      <c r="G44" s="23">
        <v>7</v>
      </c>
      <c r="H44" s="25">
        <v>7</v>
      </c>
      <c r="I44" s="25"/>
      <c r="J44" s="25"/>
      <c r="K44" s="24"/>
      <c r="L44" s="23">
        <v>6.8</v>
      </c>
      <c r="M44" s="25"/>
      <c r="N44" s="25"/>
      <c r="O44" s="25"/>
      <c r="P44" s="25"/>
      <c r="Q44" s="24"/>
      <c r="R44" s="26">
        <v>6.5</v>
      </c>
      <c r="S44" s="27"/>
      <c r="T44" s="27">
        <f t="shared" si="1"/>
        <v>6.8</v>
      </c>
      <c r="U44" s="28">
        <f t="shared" si="2"/>
        <v>6.8</v>
      </c>
    </row>
    <row r="45" spans="1:21" ht="45" x14ac:dyDescent="0.25">
      <c r="A45" s="19" t="s">
        <v>142</v>
      </c>
      <c r="B45" s="20">
        <f t="shared" si="0"/>
        <v>5</v>
      </c>
      <c r="C45" s="21" t="s">
        <v>143</v>
      </c>
      <c r="D45" s="22" t="s">
        <v>144</v>
      </c>
      <c r="E45" s="23">
        <v>8</v>
      </c>
      <c r="F45" s="24"/>
      <c r="G45" s="23">
        <v>7</v>
      </c>
      <c r="H45" s="25">
        <v>8</v>
      </c>
      <c r="I45" s="25"/>
      <c r="J45" s="25"/>
      <c r="K45" s="24"/>
      <c r="L45" s="23">
        <v>8</v>
      </c>
      <c r="M45" s="25"/>
      <c r="N45" s="25"/>
      <c r="O45" s="25"/>
      <c r="P45" s="25"/>
      <c r="Q45" s="24"/>
      <c r="R45" s="26">
        <v>8</v>
      </c>
      <c r="S45" s="27"/>
      <c r="T45" s="27">
        <f t="shared" si="1"/>
        <v>7.9</v>
      </c>
      <c r="U45" s="28">
        <f t="shared" si="2"/>
        <v>7.9</v>
      </c>
    </row>
    <row r="46" spans="1:21" ht="30" x14ac:dyDescent="0.25">
      <c r="A46" s="19" t="s">
        <v>145</v>
      </c>
      <c r="B46" s="20">
        <f t="shared" si="0"/>
        <v>5</v>
      </c>
      <c r="C46" s="21" t="s">
        <v>146</v>
      </c>
      <c r="D46" s="22" t="s">
        <v>147</v>
      </c>
      <c r="E46" s="23">
        <v>8</v>
      </c>
      <c r="F46" s="24"/>
      <c r="G46" s="23">
        <v>8</v>
      </c>
      <c r="H46" s="25">
        <v>8</v>
      </c>
      <c r="I46" s="25"/>
      <c r="J46" s="25"/>
      <c r="K46" s="24"/>
      <c r="L46" s="23">
        <v>7.5</v>
      </c>
      <c r="M46" s="25"/>
      <c r="N46" s="25"/>
      <c r="O46" s="25"/>
      <c r="P46" s="25"/>
      <c r="Q46" s="24"/>
      <c r="R46" s="26">
        <v>8.5</v>
      </c>
      <c r="S46" s="27"/>
      <c r="T46" s="27">
        <f t="shared" si="1"/>
        <v>8.1</v>
      </c>
      <c r="U46" s="28">
        <f t="shared" si="2"/>
        <v>8.1</v>
      </c>
    </row>
  </sheetData>
  <mergeCells count="12">
    <mergeCell ref="A1:A2"/>
    <mergeCell ref="C1:C2"/>
    <mergeCell ref="D1:D2"/>
    <mergeCell ref="E1:K1"/>
    <mergeCell ref="L1:Q1"/>
    <mergeCell ref="R1:R2"/>
    <mergeCell ref="S1:S2"/>
    <mergeCell ref="T1:T2"/>
    <mergeCell ref="U1:U2"/>
    <mergeCell ref="E2:F2"/>
    <mergeCell ref="G2:K2"/>
    <mergeCell ref="L2:Q2"/>
  </mergeCells>
  <dataValidations count="2">
    <dataValidation type="decimal" allowBlank="1" showInputMessage="1" showErrorMessage="1" sqref="G3:R46">
      <formula1>0</formula1>
      <formula2>10</formula2>
    </dataValidation>
    <dataValidation type="whole" allowBlank="1" showInputMessage="1" showErrorMessage="1" sqref="E3:F4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Lichsu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THAISON</dc:creator>
  <cp:lastModifiedBy>THAISON</cp:lastModifiedBy>
  <dcterms:created xsi:type="dcterms:W3CDTF">2018-03-23T20:13:43Z</dcterms:created>
  <dcterms:modified xsi:type="dcterms:W3CDTF">2018-03-23T20:13:43Z</dcterms:modified>
</cp:coreProperties>
</file>