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3425" yWindow="0" windowWidth="15360" windowHeight="1282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18" i="1" l="1"/>
  <c r="H19" i="1" s="1"/>
  <c r="H20" i="1" s="1"/>
  <c r="H21" i="1" s="1"/>
  <c r="H22" i="1" s="1"/>
  <c r="H23" i="1" s="1"/>
  <c r="H24" i="1" s="1"/>
  <c r="H25" i="1" s="1"/>
  <c r="H26" i="1" s="1"/>
  <c r="H27" i="1" s="1"/>
  <c r="H28" i="1" s="1"/>
  <c r="H29" i="1" s="1"/>
  <c r="H30" i="1" s="1"/>
  <c r="H31" i="1" s="1"/>
  <c r="H32" i="1" s="1"/>
  <c r="H33" i="1" s="1"/>
  <c r="H34" i="1" s="1"/>
  <c r="H35" i="1" s="1"/>
  <c r="H36" i="1" s="1"/>
  <c r="F33" i="1" l="1"/>
  <c r="F27" i="1"/>
  <c r="F26" i="1"/>
  <c r="F25" i="1"/>
  <c r="F31" i="1"/>
  <c r="F17" i="1"/>
  <c r="F34" i="1"/>
  <c r="F35" i="1"/>
  <c r="F37" i="1" l="1"/>
  <c r="F30" i="1" l="1"/>
  <c r="F36" i="1"/>
  <c r="F32" i="1"/>
  <c r="F29" i="1"/>
  <c r="F28" i="1"/>
  <c r="F24" i="1"/>
  <c r="F38" i="1" s="1"/>
  <c r="F23" i="1"/>
  <c r="F19" i="1"/>
  <c r="F21" i="1"/>
  <c r="F22" i="1"/>
  <c r="F18" i="1"/>
</calcChain>
</file>

<file path=xl/sharedStrings.xml><?xml version="1.0" encoding="utf-8"?>
<sst xmlns="http://schemas.openxmlformats.org/spreadsheetml/2006/main" count="138" uniqueCount="126">
  <si>
    <t>Notes</t>
  </si>
  <si>
    <t>causes an immediate emergency stop of chassis</t>
  </si>
  <si>
    <t>heartbeat</t>
  </si>
  <si>
    <t>Telemetry</t>
  </si>
  <si>
    <t>Number of accepted commands</t>
  </si>
  <si>
    <t>Curr Time</t>
  </si>
  <si>
    <t>Curr Velocity</t>
  </si>
  <si>
    <t>Heartbeat value</t>
  </si>
  <si>
    <t>Move at given speed.  Speed is given in real units, Arduino will implement the control loop utilizing the wheel encoders to maintain speed.</t>
  </si>
  <si>
    <t>Turn</t>
  </si>
  <si>
    <t>Turn at given angle.  Angle given in real units, Arduino will implement the control loop utilizing wheel encoders to maintain given steering angle.</t>
  </si>
  <si>
    <t>Angle in 0.1 degrees.  Positive angle is turning to the right, Negative angle turns to the left.</t>
  </si>
  <si>
    <t>lighting scenes will vary.  Each will be a preprogrammed sequence of lights.</t>
  </si>
  <si>
    <t>scene number 'n'.</t>
  </si>
  <si>
    <t>Set Speed control parameters</t>
  </si>
  <si>
    <t>Proportional</t>
  </si>
  <si>
    <t>Integral</t>
  </si>
  <si>
    <t>Derivitive</t>
  </si>
  <si>
    <t>Set Steering control parameters</t>
  </si>
  <si>
    <t>lntegral</t>
  </si>
  <si>
    <t>derivitive</t>
  </si>
  <si>
    <t>Autonomous actions of Arduino</t>
  </si>
  <si>
    <t>stop if e-stop button pushed</t>
  </si>
  <si>
    <t>stop if don't receive a heartbeat from Pi.</t>
  </si>
  <si>
    <t>Implement speed control loop</t>
  </si>
  <si>
    <t>Implement steering control loop</t>
  </si>
  <si>
    <t>Curr steering angle</t>
  </si>
  <si>
    <t>stop if a bumper switch activated</t>
  </si>
  <si>
    <t>continually scan the front looking IR sensors</t>
  </si>
  <si>
    <t>Current Mode</t>
  </si>
  <si>
    <t>Mode 0 - BIST, Mode 1 - Normal, Mode 2 - Estop</t>
  </si>
  <si>
    <t>Go to mode</t>
  </si>
  <si>
    <t>mode</t>
  </si>
  <si>
    <t>On power-on, reset go into BIST mode.  Stay in BIST mode until commanded to another mode</t>
  </si>
  <si>
    <t>inches per second</t>
  </si>
  <si>
    <t>#Values</t>
  </si>
  <si>
    <t>#Bytes total</t>
  </si>
  <si>
    <t>total</t>
  </si>
  <si>
    <t>Param 1 (2 bytes)</t>
  </si>
  <si>
    <t>Param 2 (2 bytes)</t>
  </si>
  <si>
    <t>Param 3 (?)</t>
  </si>
  <si>
    <t>Move</t>
  </si>
  <si>
    <t>#Bytes / value</t>
  </si>
  <si>
    <t>0.1 degress resolution</t>
  </si>
  <si>
    <t>convert all IR sensor values to real world values</t>
  </si>
  <si>
    <t>Current angle  front looking IR sensors</t>
  </si>
  <si>
    <t>milliVolts</t>
  </si>
  <si>
    <t>Current status of 'Start button' and each bumper switch</t>
  </si>
  <si>
    <t>Units, etc.</t>
  </si>
  <si>
    <t>Actions in each mode</t>
  </si>
  <si>
    <t>BIST/Initalize</t>
  </si>
  <si>
    <t>Normal</t>
  </si>
  <si>
    <t>Estop</t>
  </si>
  <si>
    <t xml:space="preserve">Only mode in which Move and Turn command will be accepted. </t>
  </si>
  <si>
    <t>Perform emergency stop.  Report reason in telemetry.</t>
  </si>
  <si>
    <t>estop (redundant with go to estop mode)</t>
  </si>
  <si>
    <t xml:space="preserve">Initiate lighting scene 'n'  </t>
  </si>
  <si>
    <t>Set speed of servo scanning for front looking IR sensors</t>
  </si>
  <si>
    <t>cm</t>
  </si>
  <si>
    <t>speed in cm per second (positive is forward, negative is backward)</t>
  </si>
  <si>
    <t>degrees/second</t>
  </si>
  <si>
    <t>Param1</t>
  </si>
  <si>
    <t>Param2</t>
  </si>
  <si>
    <t>Param3</t>
  </si>
  <si>
    <t>2 bytes</t>
  </si>
  <si>
    <t>CMD ID</t>
  </si>
  <si>
    <t>Cmd ID</t>
  </si>
  <si>
    <t>Ascii 'M'</t>
  </si>
  <si>
    <t>Ascii 'T'</t>
  </si>
  <si>
    <t>Ascii 'E'</t>
  </si>
  <si>
    <t>Ascii 'H'</t>
  </si>
  <si>
    <t>Ascii 'L'</t>
  </si>
  <si>
    <t>Ascii 'P'</t>
  </si>
  <si>
    <t>Ascii 'Q'</t>
  </si>
  <si>
    <t>Ascii 'D'</t>
  </si>
  <si>
    <t>Ascii 'S'</t>
  </si>
  <si>
    <t>Word Num</t>
  </si>
  <si>
    <t>0.1 degrees/second units</t>
  </si>
  <si>
    <t>Current vertical acceleration from the 9 DOF accelerometer</t>
  </si>
  <si>
    <t>?</t>
  </si>
  <si>
    <t>Current rotational speed in the horizontal plane from the 9 DOF gyroscope</t>
  </si>
  <si>
    <t>Cumulative distance from when put into Normal mode</t>
  </si>
  <si>
    <t>spares</t>
  </si>
  <si>
    <t>milliseconds (32 bits total)</t>
  </si>
  <si>
    <t>Results of BIST mode / reason for Estop.  If in BIST (initialization) mode this field will give BIST results (All bits will fail until BIST complete).  
If in Normal mode this field will report a zero.
if in Estop mode wil give reason for giong into Estop mode.</t>
  </si>
  <si>
    <t>Run BIST for each sensor and report in telemetry.  During actual BIST report all failures for each sensor.   Reset all the counters accumulators (time, command counter, distance value).  Command to do a light scene or play wav file will be accepted.  If Move or Steer command received, do not increment command counter.  Must be commanded to switch to Normal mode. If commanded to go into BIST/Initialize mode, this will reset the processor.</t>
  </si>
  <si>
    <t>Set Arduino/Teensie mode: 
Mode 0 - BIST/Reset - causes a reset of the processor
Mode 1 - Normal - go into 'nominal' mode
Mode 2 - Estop - cause an immediate estop</t>
  </si>
  <si>
    <t xml:space="preserve">distance to move.  At end of distance stop the move. </t>
  </si>
  <si>
    <t>Set Scan Speed</t>
  </si>
  <si>
    <t>Set Scan Min/Max angle</t>
  </si>
  <si>
    <t>Sensors will scan only between these limits, for example -
 -45 to +45 degrees.</t>
  </si>
  <si>
    <t>Ascii 'A'</t>
  </si>
  <si>
    <t>Sent at 40 Hz.</t>
  </si>
  <si>
    <t>Set Accelerations</t>
  </si>
  <si>
    <t>Accelerations for normal and estop modes (very low priority - just a nice to have)</t>
  </si>
  <si>
    <t>Accelerations in Normal mode cm/sec/sec</t>
  </si>
  <si>
    <t>Accelerations in Estop mode cm/sec/sec</t>
  </si>
  <si>
    <t>Commands to IO processor (Teensie)</t>
  </si>
  <si>
    <t>Num of Accepted Cmds.  For each valid command increment this value.  Do not increment if command is invalid, for example receiveing a 'Move' command in estop mode.</t>
  </si>
  <si>
    <t>Current compass angle (from 9 DOF magnotometer)</t>
  </si>
  <si>
    <t>BIST MODE - bitfield of results:
bit 0 - dev 1 failed
bit 1 - dev 2 failed, etc.
ESTOP MODE - reason for estop:
0 - none, not in estop
1 - commanded to estop by Rpi
2 - estop switch pushed
3 - bumper switch activated
4 - missed heart beat</t>
  </si>
  <si>
    <t>NOP</t>
  </si>
  <si>
    <t>do nothing but increment the accept counter</t>
  </si>
  <si>
    <t>Ascii 'N'</t>
  </si>
  <si>
    <t>Current distance of sidelooking IR sensors (left front sensor)</t>
  </si>
  <si>
    <t>Current distance of sidelooking IR sensors (left rear sensor)</t>
  </si>
  <si>
    <t>Current distance of sidelooking IR sensors (right front sensor)</t>
  </si>
  <si>
    <t>Current distance of sidelooking IR sensors (right rear sensor)</t>
  </si>
  <si>
    <t>Current battery voltage 1</t>
  </si>
  <si>
    <t>Current battery voltage 2</t>
  </si>
  <si>
    <t>continually incrementing value.  Must come at least every 0.5 seconds otherwise the Teensie puter will go into an estop mode. Allow no more than one heartbeat to be skipped. (This command WILL NOT increment the Accepted Cmd counter)</t>
  </si>
  <si>
    <t>Set Scan sensor</t>
  </si>
  <si>
    <t>This will start data collection from either the 20-150 or the 100-550 IR sensor</t>
  </si>
  <si>
    <t>1 - use the 20-150 sensor
2 - use the 100-550 sensor</t>
  </si>
  <si>
    <t>Ascii 'C'</t>
  </si>
  <si>
    <t>PID coefficients for the speed control loop  (If you think they'll be handy)</t>
  </si>
  <si>
    <t>PID coefficients for the steering control loop (If you think they'll be handy)</t>
  </si>
  <si>
    <t>0-1</t>
  </si>
  <si>
    <t>21-23</t>
  </si>
  <si>
    <t>Current front looking IR sensor in use</t>
  </si>
  <si>
    <t>1 - the 20-150 sensor
2 - the 100-550 sensor</t>
  </si>
  <si>
    <t>Current distance of front looking 20 - 550 IR sensors</t>
  </si>
  <si>
    <t>Array Val number</t>
  </si>
  <si>
    <t>20,21,22</t>
  </si>
  <si>
    <t>degrees</t>
  </si>
  <si>
    <t>bitfield  (start button is bit 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</si>
</sst>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s>
  <cellStyleXfs count="1">
    <xf numFmtId="0" fontId="0" fillId="0" borderId="0"/>
  </cellStyleXfs>
  <cellXfs count="34">
    <xf numFmtId="0" fontId="0" fillId="0" borderId="0" xfId="0"/>
    <xf numFmtId="0" fontId="1" fillId="0" borderId="1" xfId="0" applyFont="1" applyFill="1" applyBorder="1" applyAlignment="1">
      <alignment vertical="top"/>
    </xf>
    <xf numFmtId="0" fontId="1" fillId="0" borderId="1" xfId="0" applyFont="1" applyFill="1" applyBorder="1" applyAlignment="1">
      <alignment vertical="top" wrapText="1"/>
    </xf>
    <xf numFmtId="0" fontId="0" fillId="0" borderId="1" xfId="0" applyFont="1" applyFill="1" applyBorder="1" applyAlignment="1">
      <alignment vertical="top"/>
    </xf>
    <xf numFmtId="0" fontId="0" fillId="0" borderId="1" xfId="0" applyFont="1" applyFill="1" applyBorder="1" applyAlignment="1">
      <alignment vertical="top" wrapText="1"/>
    </xf>
    <xf numFmtId="0" fontId="0" fillId="2" borderId="1"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1" fillId="0" borderId="2" xfId="0" applyFont="1" applyFill="1" applyBorder="1" applyAlignment="1">
      <alignment vertical="top" wrapText="1"/>
    </xf>
    <xf numFmtId="0" fontId="0" fillId="0" borderId="2" xfId="0" applyFont="1" applyFill="1" applyBorder="1" applyAlignment="1">
      <alignment vertical="top" wrapText="1"/>
    </xf>
    <xf numFmtId="0" fontId="1" fillId="0" borderId="3" xfId="0" applyFont="1" applyFill="1" applyBorder="1" applyAlignment="1">
      <alignment vertical="top" wrapText="1"/>
    </xf>
    <xf numFmtId="0" fontId="0" fillId="0" borderId="3" xfId="0" applyFont="1" applyFill="1" applyBorder="1" applyAlignment="1">
      <alignment vertical="top" wrapText="1"/>
    </xf>
    <xf numFmtId="0" fontId="1" fillId="0" borderId="4" xfId="0" applyFont="1" applyFill="1" applyBorder="1" applyAlignment="1">
      <alignment vertical="top" wrapText="1"/>
    </xf>
    <xf numFmtId="0" fontId="1" fillId="0" borderId="5" xfId="0" applyFont="1" applyFill="1" applyBorder="1" applyAlignment="1">
      <alignment vertical="top" wrapText="1"/>
    </xf>
    <xf numFmtId="0" fontId="1" fillId="0" borderId="6" xfId="0" applyFont="1" applyFill="1" applyBorder="1" applyAlignment="1">
      <alignment vertical="top" wrapText="1"/>
    </xf>
    <xf numFmtId="0" fontId="1" fillId="0" borderId="7" xfId="0" applyFont="1" applyFill="1" applyBorder="1" applyAlignment="1">
      <alignment vertical="top" wrapText="1"/>
    </xf>
    <xf numFmtId="0" fontId="0" fillId="0" borderId="8" xfId="0" applyFont="1" applyFill="1" applyBorder="1" applyAlignment="1">
      <alignment vertical="top" wrapText="1"/>
    </xf>
    <xf numFmtId="0" fontId="0" fillId="0" borderId="9" xfId="0" applyFont="1" applyFill="1" applyBorder="1" applyAlignment="1">
      <alignment vertical="top" wrapText="1"/>
    </xf>
    <xf numFmtId="0" fontId="0" fillId="0" borderId="10" xfId="0" applyFont="1" applyFill="1" applyBorder="1" applyAlignment="1">
      <alignment vertical="top" wrapText="1"/>
    </xf>
    <xf numFmtId="0" fontId="0" fillId="0" borderId="11" xfId="0" applyFont="1" applyFill="1" applyBorder="1" applyAlignment="1">
      <alignment vertical="top" wrapText="1"/>
    </xf>
    <xf numFmtId="0" fontId="0" fillId="0" borderId="4" xfId="0" applyFont="1" applyFill="1" applyBorder="1" applyAlignment="1">
      <alignment vertical="top" wrapText="1"/>
    </xf>
    <xf numFmtId="0" fontId="0" fillId="0" borderId="12" xfId="0" applyFont="1" applyFill="1" applyBorder="1" applyAlignment="1">
      <alignment vertical="top" wrapText="1"/>
    </xf>
    <xf numFmtId="0" fontId="1" fillId="0" borderId="1" xfId="0" applyFont="1" applyFill="1" applyBorder="1" applyAlignment="1">
      <alignment horizontal="right" vertical="top" wrapText="1"/>
    </xf>
    <xf numFmtId="0" fontId="0" fillId="0" borderId="1" xfId="0" applyFont="1" applyFill="1" applyBorder="1" applyAlignment="1">
      <alignment horizontal="center" vertical="top" wrapText="1"/>
    </xf>
    <xf numFmtId="1" fontId="1" fillId="0" borderId="13" xfId="0" applyNumberFormat="1" applyFont="1" applyFill="1" applyBorder="1" applyAlignment="1">
      <alignment horizontal="right" vertical="top" wrapText="1"/>
    </xf>
    <xf numFmtId="1" fontId="0" fillId="0" borderId="13" xfId="0" applyNumberFormat="1" applyFont="1" applyFill="1" applyBorder="1" applyAlignment="1">
      <alignment horizontal="right" vertical="top" wrapText="1"/>
    </xf>
    <xf numFmtId="1" fontId="0" fillId="0" borderId="14" xfId="0" applyNumberFormat="1" applyFont="1" applyFill="1" applyBorder="1" applyAlignment="1">
      <alignment horizontal="right" vertical="top" wrapText="1"/>
    </xf>
    <xf numFmtId="1" fontId="0" fillId="0" borderId="4" xfId="0" applyNumberFormat="1" applyFont="1" applyFill="1" applyBorder="1" applyAlignment="1">
      <alignment horizontal="right" vertical="top" wrapText="1"/>
    </xf>
    <xf numFmtId="1" fontId="0" fillId="0" borderId="1" xfId="0" applyNumberFormat="1" applyFont="1" applyFill="1" applyBorder="1" applyAlignment="1">
      <alignment horizontal="right" vertical="top" wrapText="1"/>
    </xf>
    <xf numFmtId="1" fontId="0" fillId="2" borderId="1" xfId="0" applyNumberFormat="1" applyFont="1" applyFill="1" applyBorder="1" applyAlignment="1">
      <alignment horizontal="right" vertical="top" wrapText="1"/>
    </xf>
    <xf numFmtId="1" fontId="1" fillId="0" borderId="1" xfId="0" applyNumberFormat="1" applyFont="1" applyFill="1" applyBorder="1" applyAlignment="1">
      <alignment horizontal="right" vertical="top" wrapText="1"/>
    </xf>
    <xf numFmtId="1" fontId="1" fillId="2" borderId="1" xfId="0" applyNumberFormat="1" applyFont="1" applyFill="1" applyBorder="1" applyAlignment="1">
      <alignment horizontal="right" vertical="top" wrapText="1"/>
    </xf>
    <xf numFmtId="1" fontId="0" fillId="0" borderId="1" xfId="0" quotePrefix="1" applyNumberFormat="1" applyFont="1" applyFill="1" applyBorder="1" applyAlignment="1">
      <alignment horizontal="center" vertical="top" wrapText="1"/>
    </xf>
    <xf numFmtId="1" fontId="0" fillId="0" borderId="1" xfId="0" applyNumberFormat="1" applyFont="1" applyFill="1" applyBorder="1"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abSelected="1" topLeftCell="A16" zoomScale="90" zoomScaleNormal="90" workbookViewId="0">
      <selection activeCell="H36" sqref="H36"/>
    </sheetView>
  </sheetViews>
  <sheetFormatPr defaultColWidth="9.140625" defaultRowHeight="15" x14ac:dyDescent="0.25"/>
  <cols>
    <col min="1" max="1" width="40.42578125" style="3" customWidth="1"/>
    <col min="2" max="2" width="53.42578125" style="4" customWidth="1"/>
    <col min="3" max="3" width="32" style="4" customWidth="1"/>
    <col min="4" max="4" width="8.7109375" style="4" customWidth="1"/>
    <col min="5" max="5" width="10.5703125" style="4" customWidth="1"/>
    <col min="6" max="6" width="10.7109375" style="4" customWidth="1"/>
    <col min="7" max="7" width="10.7109375" style="28" customWidth="1"/>
    <col min="8" max="16384" width="9.140625" style="4"/>
  </cols>
  <sheetData>
    <row r="1" spans="1:12" s="2" customFormat="1" ht="30.75" thickBot="1" x14ac:dyDescent="0.3">
      <c r="A1" s="1" t="s">
        <v>97</v>
      </c>
      <c r="B1" s="2" t="s">
        <v>0</v>
      </c>
      <c r="C1" s="2" t="s">
        <v>38</v>
      </c>
      <c r="D1" s="2" t="s">
        <v>39</v>
      </c>
      <c r="E1" s="2" t="s">
        <v>40</v>
      </c>
      <c r="F1" s="8" t="s">
        <v>66</v>
      </c>
      <c r="G1" s="24"/>
      <c r="H1" s="19"/>
      <c r="I1" s="20"/>
      <c r="J1" s="20"/>
      <c r="K1" s="21"/>
      <c r="L1" s="10"/>
    </row>
    <row r="2" spans="1:12" ht="45" x14ac:dyDescent="0.25">
      <c r="A2" s="3" t="s">
        <v>41</v>
      </c>
      <c r="B2" s="4" t="s">
        <v>8</v>
      </c>
      <c r="C2" s="4" t="s">
        <v>59</v>
      </c>
      <c r="D2" s="4" t="s">
        <v>87</v>
      </c>
      <c r="E2" s="23">
        <v>0</v>
      </c>
      <c r="F2" s="9" t="s">
        <v>67</v>
      </c>
      <c r="G2" s="25"/>
      <c r="H2" s="13" t="s">
        <v>65</v>
      </c>
      <c r="I2" s="14" t="s">
        <v>61</v>
      </c>
      <c r="J2" s="14" t="s">
        <v>62</v>
      </c>
      <c r="K2" s="15" t="s">
        <v>63</v>
      </c>
      <c r="L2" s="11"/>
    </row>
    <row r="3" spans="1:12" ht="45.75" thickBot="1" x14ac:dyDescent="0.3">
      <c r="A3" s="3" t="s">
        <v>9</v>
      </c>
      <c r="B3" s="4" t="s">
        <v>10</v>
      </c>
      <c r="C3" s="4" t="s">
        <v>11</v>
      </c>
      <c r="D3" s="23">
        <v>0</v>
      </c>
      <c r="E3" s="23">
        <v>0</v>
      </c>
      <c r="F3" s="4" t="s">
        <v>68</v>
      </c>
      <c r="G3" s="26"/>
      <c r="H3" s="16" t="s">
        <v>64</v>
      </c>
      <c r="I3" s="17" t="s">
        <v>64</v>
      </c>
      <c r="J3" s="17" t="s">
        <v>64</v>
      </c>
      <c r="K3" s="18" t="s">
        <v>64</v>
      </c>
    </row>
    <row r="4" spans="1:12" x14ac:dyDescent="0.25">
      <c r="A4" s="4" t="s">
        <v>55</v>
      </c>
      <c r="B4" s="4" t="s">
        <v>1</v>
      </c>
      <c r="D4" s="23">
        <v>0</v>
      </c>
      <c r="E4" s="23">
        <v>0</v>
      </c>
      <c r="F4" s="4" t="s">
        <v>69</v>
      </c>
      <c r="G4" s="27"/>
      <c r="H4" s="12"/>
      <c r="I4" s="12"/>
      <c r="J4" s="12"/>
      <c r="K4" s="12"/>
    </row>
    <row r="5" spans="1:12" ht="75" x14ac:dyDescent="0.25">
      <c r="A5" s="4" t="s">
        <v>2</v>
      </c>
      <c r="B5" s="4" t="s">
        <v>110</v>
      </c>
      <c r="C5" s="4" t="s">
        <v>7</v>
      </c>
      <c r="D5" s="23">
        <v>0</v>
      </c>
      <c r="E5" s="23">
        <v>0</v>
      </c>
      <c r="F5" s="4" t="s">
        <v>70</v>
      </c>
    </row>
    <row r="6" spans="1:12" ht="30" x14ac:dyDescent="0.25">
      <c r="A6" s="4" t="s">
        <v>56</v>
      </c>
      <c r="B6" s="4" t="s">
        <v>12</v>
      </c>
      <c r="C6" s="4" t="s">
        <v>13</v>
      </c>
      <c r="D6" s="23">
        <v>0</v>
      </c>
      <c r="E6" s="23">
        <v>0</v>
      </c>
      <c r="F6" s="4" t="s">
        <v>71</v>
      </c>
    </row>
    <row r="7" spans="1:12" ht="34.5" customHeight="1" x14ac:dyDescent="0.25">
      <c r="A7" s="4" t="s">
        <v>14</v>
      </c>
      <c r="B7" s="4" t="s">
        <v>115</v>
      </c>
      <c r="C7" s="4" t="s">
        <v>15</v>
      </c>
      <c r="D7" s="4" t="s">
        <v>16</v>
      </c>
      <c r="E7" s="4" t="s">
        <v>17</v>
      </c>
      <c r="F7" s="4" t="s">
        <v>72</v>
      </c>
    </row>
    <row r="8" spans="1:12" ht="30" x14ac:dyDescent="0.25">
      <c r="A8" s="4" t="s">
        <v>18</v>
      </c>
      <c r="B8" s="4" t="s">
        <v>116</v>
      </c>
      <c r="C8" s="4" t="s">
        <v>15</v>
      </c>
      <c r="D8" s="4" t="s">
        <v>19</v>
      </c>
      <c r="E8" s="4" t="s">
        <v>20</v>
      </c>
      <c r="F8" s="4" t="s">
        <v>73</v>
      </c>
    </row>
    <row r="9" spans="1:12" ht="30" x14ac:dyDescent="0.25">
      <c r="A9" s="4" t="s">
        <v>93</v>
      </c>
      <c r="B9" s="4" t="s">
        <v>94</v>
      </c>
      <c r="C9" s="4" t="s">
        <v>95</v>
      </c>
      <c r="D9" s="4" t="s">
        <v>96</v>
      </c>
      <c r="E9" s="23">
        <v>0</v>
      </c>
    </row>
    <row r="10" spans="1:12" ht="60" x14ac:dyDescent="0.25">
      <c r="A10" s="4" t="s">
        <v>31</v>
      </c>
      <c r="B10" s="4" t="s">
        <v>86</v>
      </c>
      <c r="C10" s="4" t="s">
        <v>32</v>
      </c>
      <c r="D10" s="23">
        <v>0</v>
      </c>
      <c r="E10" s="23">
        <v>0</v>
      </c>
      <c r="F10" s="4" t="s">
        <v>74</v>
      </c>
    </row>
    <row r="11" spans="1:12" x14ac:dyDescent="0.25">
      <c r="A11" s="4" t="s">
        <v>101</v>
      </c>
      <c r="B11" s="4" t="s">
        <v>102</v>
      </c>
      <c r="C11" s="4">
        <v>0</v>
      </c>
      <c r="D11" s="23">
        <v>0</v>
      </c>
      <c r="E11" s="23">
        <v>0</v>
      </c>
      <c r="F11" s="4" t="s">
        <v>103</v>
      </c>
    </row>
    <row r="12" spans="1:12" x14ac:dyDescent="0.25">
      <c r="A12" s="4" t="s">
        <v>88</v>
      </c>
      <c r="B12" s="4" t="s">
        <v>57</v>
      </c>
      <c r="C12" s="4" t="s">
        <v>60</v>
      </c>
      <c r="D12" s="23">
        <v>0</v>
      </c>
      <c r="E12" s="23">
        <v>0</v>
      </c>
      <c r="F12" s="4" t="s">
        <v>75</v>
      </c>
    </row>
    <row r="13" spans="1:12" ht="30" x14ac:dyDescent="0.25">
      <c r="A13" s="4" t="s">
        <v>89</v>
      </c>
      <c r="B13" s="4" t="s">
        <v>90</v>
      </c>
      <c r="C13" s="4" t="s">
        <v>124</v>
      </c>
      <c r="D13" s="23">
        <v>0</v>
      </c>
      <c r="E13" s="23">
        <v>0</v>
      </c>
      <c r="F13" s="4" t="s">
        <v>91</v>
      </c>
    </row>
    <row r="14" spans="1:12" ht="30" x14ac:dyDescent="0.25">
      <c r="A14" s="4" t="s">
        <v>111</v>
      </c>
      <c r="B14" s="4" t="s">
        <v>112</v>
      </c>
      <c r="C14" s="4" t="s">
        <v>113</v>
      </c>
      <c r="D14" s="23">
        <v>0</v>
      </c>
      <c r="E14" s="23">
        <v>0</v>
      </c>
      <c r="F14" s="4" t="s">
        <v>114</v>
      </c>
    </row>
    <row r="15" spans="1:12" s="5" customFormat="1" x14ac:dyDescent="0.25">
      <c r="G15" s="29"/>
    </row>
    <row r="16" spans="1:12" s="2" customFormat="1" ht="30" x14ac:dyDescent="0.25">
      <c r="A16" s="2" t="s">
        <v>3</v>
      </c>
      <c r="B16" s="2" t="s">
        <v>92</v>
      </c>
      <c r="C16" s="2" t="s">
        <v>48</v>
      </c>
      <c r="D16" s="2" t="s">
        <v>35</v>
      </c>
      <c r="E16" s="2" t="s">
        <v>42</v>
      </c>
      <c r="F16" s="2" t="s">
        <v>36</v>
      </c>
      <c r="G16" s="30" t="s">
        <v>76</v>
      </c>
      <c r="H16" s="2" t="s">
        <v>122</v>
      </c>
    </row>
    <row r="17" spans="1:8" x14ac:dyDescent="0.25">
      <c r="B17" s="4" t="s">
        <v>5</v>
      </c>
      <c r="C17" s="4" t="s">
        <v>83</v>
      </c>
      <c r="D17" s="23">
        <v>1</v>
      </c>
      <c r="E17" s="23">
        <v>4</v>
      </c>
      <c r="F17" s="23">
        <f>D17*E17</f>
        <v>4</v>
      </c>
      <c r="G17" s="32" t="s">
        <v>117</v>
      </c>
      <c r="H17" s="4">
        <v>0</v>
      </c>
    </row>
    <row r="18" spans="1:8" ht="30" x14ac:dyDescent="0.25">
      <c r="A18" s="4"/>
      <c r="B18" s="4" t="s">
        <v>29</v>
      </c>
      <c r="C18" s="4" t="s">
        <v>30</v>
      </c>
      <c r="D18" s="23">
        <v>1</v>
      </c>
      <c r="E18" s="23">
        <v>2</v>
      </c>
      <c r="F18" s="23">
        <f>D18*E18</f>
        <v>2</v>
      </c>
      <c r="G18" s="33">
        <v>2</v>
      </c>
      <c r="H18" s="4">
        <f>H17+1</f>
        <v>1</v>
      </c>
    </row>
    <row r="19" spans="1:8" ht="60" x14ac:dyDescent="0.25">
      <c r="B19" s="4" t="s">
        <v>98</v>
      </c>
      <c r="C19" s="4" t="s">
        <v>4</v>
      </c>
      <c r="D19" s="23">
        <v>1</v>
      </c>
      <c r="E19" s="23">
        <v>2</v>
      </c>
      <c r="F19" s="23">
        <f>D19*E19</f>
        <v>2</v>
      </c>
      <c r="G19" s="33">
        <v>3</v>
      </c>
      <c r="H19" s="4">
        <f t="shared" ref="H19:H36" si="0">H18+1</f>
        <v>2</v>
      </c>
    </row>
    <row r="20" spans="1:8" ht="135" x14ac:dyDescent="0.25">
      <c r="A20" s="4"/>
      <c r="B20" s="4" t="s">
        <v>84</v>
      </c>
      <c r="C20" s="4" t="s">
        <v>100</v>
      </c>
      <c r="D20" s="23">
        <v>1</v>
      </c>
      <c r="E20" s="23">
        <v>2</v>
      </c>
      <c r="F20" s="23">
        <v>2</v>
      </c>
      <c r="G20" s="33">
        <v>4</v>
      </c>
      <c r="H20" s="4">
        <f t="shared" si="0"/>
        <v>3</v>
      </c>
    </row>
    <row r="21" spans="1:8" x14ac:dyDescent="0.25">
      <c r="B21" s="4" t="s">
        <v>6</v>
      </c>
      <c r="C21" s="4" t="s">
        <v>34</v>
      </c>
      <c r="D21" s="23">
        <v>1</v>
      </c>
      <c r="E21" s="23">
        <v>2</v>
      </c>
      <c r="F21" s="23">
        <f t="shared" ref="F21:F37" si="1">D21*E21</f>
        <v>2</v>
      </c>
      <c r="G21" s="33">
        <v>5</v>
      </c>
      <c r="H21" s="4">
        <f t="shared" si="0"/>
        <v>4</v>
      </c>
    </row>
    <row r="22" spans="1:8" x14ac:dyDescent="0.25">
      <c r="B22" s="4" t="s">
        <v>26</v>
      </c>
      <c r="C22" s="4" t="s">
        <v>43</v>
      </c>
      <c r="D22" s="23">
        <v>1</v>
      </c>
      <c r="E22" s="23">
        <v>2</v>
      </c>
      <c r="F22" s="23">
        <f t="shared" si="1"/>
        <v>2</v>
      </c>
      <c r="G22" s="33">
        <v>6</v>
      </c>
      <c r="H22" s="4">
        <f t="shared" si="0"/>
        <v>5</v>
      </c>
    </row>
    <row r="23" spans="1:8" x14ac:dyDescent="0.25">
      <c r="B23" s="4" t="s">
        <v>81</v>
      </c>
      <c r="C23" s="4" t="s">
        <v>58</v>
      </c>
      <c r="D23" s="23">
        <v>1</v>
      </c>
      <c r="E23" s="23">
        <v>2</v>
      </c>
      <c r="F23" s="23">
        <f t="shared" si="1"/>
        <v>2</v>
      </c>
      <c r="G23" s="33">
        <v>7</v>
      </c>
      <c r="H23" s="4">
        <f t="shared" si="0"/>
        <v>6</v>
      </c>
    </row>
    <row r="24" spans="1:8" ht="30" x14ac:dyDescent="0.25">
      <c r="B24" s="4" t="s">
        <v>104</v>
      </c>
      <c r="C24" s="4" t="s">
        <v>58</v>
      </c>
      <c r="D24" s="23">
        <v>1</v>
      </c>
      <c r="E24" s="23">
        <v>2</v>
      </c>
      <c r="F24" s="23">
        <f t="shared" si="1"/>
        <v>2</v>
      </c>
      <c r="G24" s="32">
        <v>8</v>
      </c>
      <c r="H24" s="4">
        <f t="shared" si="0"/>
        <v>7</v>
      </c>
    </row>
    <row r="25" spans="1:8" ht="30" x14ac:dyDescent="0.25">
      <c r="B25" s="4" t="s">
        <v>105</v>
      </c>
      <c r="C25" s="4" t="s">
        <v>58</v>
      </c>
      <c r="D25" s="23">
        <v>1</v>
      </c>
      <c r="E25" s="23">
        <v>2</v>
      </c>
      <c r="F25" s="23">
        <f t="shared" si="1"/>
        <v>2</v>
      </c>
      <c r="G25" s="32">
        <v>9</v>
      </c>
      <c r="H25" s="4">
        <f t="shared" si="0"/>
        <v>8</v>
      </c>
    </row>
    <row r="26" spans="1:8" ht="30" x14ac:dyDescent="0.25">
      <c r="B26" s="4" t="s">
        <v>106</v>
      </c>
      <c r="C26" s="4" t="s">
        <v>58</v>
      </c>
      <c r="D26" s="23">
        <v>1</v>
      </c>
      <c r="E26" s="23">
        <v>2</v>
      </c>
      <c r="F26" s="23">
        <f t="shared" si="1"/>
        <v>2</v>
      </c>
      <c r="G26" s="32">
        <v>10</v>
      </c>
      <c r="H26" s="4">
        <f t="shared" si="0"/>
        <v>9</v>
      </c>
    </row>
    <row r="27" spans="1:8" ht="30" x14ac:dyDescent="0.25">
      <c r="B27" s="4" t="s">
        <v>107</v>
      </c>
      <c r="C27" s="4" t="s">
        <v>58</v>
      </c>
      <c r="D27" s="23">
        <v>1</v>
      </c>
      <c r="E27" s="23">
        <v>2</v>
      </c>
      <c r="F27" s="23">
        <f t="shared" si="1"/>
        <v>2</v>
      </c>
      <c r="G27" s="32">
        <v>11</v>
      </c>
      <c r="H27" s="4">
        <f t="shared" si="0"/>
        <v>10</v>
      </c>
    </row>
    <row r="28" spans="1:8" x14ac:dyDescent="0.25">
      <c r="B28" s="4" t="s">
        <v>47</v>
      </c>
      <c r="C28" s="4" t="s">
        <v>125</v>
      </c>
      <c r="D28" s="23">
        <v>1</v>
      </c>
      <c r="E28" s="23">
        <v>2</v>
      </c>
      <c r="F28" s="23">
        <f t="shared" si="1"/>
        <v>2</v>
      </c>
      <c r="G28" s="33">
        <v>12</v>
      </c>
      <c r="H28" s="4">
        <f t="shared" si="0"/>
        <v>11</v>
      </c>
    </row>
    <row r="29" spans="1:8" x14ac:dyDescent="0.25">
      <c r="B29" s="4" t="s">
        <v>45</v>
      </c>
      <c r="C29" s="4" t="s">
        <v>43</v>
      </c>
      <c r="D29" s="23">
        <v>1</v>
      </c>
      <c r="E29" s="23">
        <v>2</v>
      </c>
      <c r="F29" s="23">
        <f t="shared" si="1"/>
        <v>2</v>
      </c>
      <c r="G29" s="32">
        <v>13</v>
      </c>
      <c r="H29" s="4">
        <f t="shared" si="0"/>
        <v>12</v>
      </c>
    </row>
    <row r="30" spans="1:8" ht="30" x14ac:dyDescent="0.25">
      <c r="B30" s="4" t="s">
        <v>119</v>
      </c>
      <c r="C30" s="4" t="s">
        <v>120</v>
      </c>
      <c r="D30" s="23">
        <v>1</v>
      </c>
      <c r="E30" s="23">
        <v>2</v>
      </c>
      <c r="F30" s="23">
        <f t="shared" si="1"/>
        <v>2</v>
      </c>
      <c r="G30" s="32">
        <v>14</v>
      </c>
      <c r="H30" s="4">
        <f t="shared" si="0"/>
        <v>13</v>
      </c>
    </row>
    <row r="31" spans="1:8" x14ac:dyDescent="0.25">
      <c r="B31" s="4" t="s">
        <v>121</v>
      </c>
      <c r="C31" s="4" t="s">
        <v>58</v>
      </c>
      <c r="D31" s="23">
        <v>1</v>
      </c>
      <c r="E31" s="23">
        <v>2</v>
      </c>
      <c r="F31" s="23">
        <f t="shared" si="1"/>
        <v>2</v>
      </c>
      <c r="G31" s="32">
        <v>15</v>
      </c>
      <c r="H31" s="4">
        <f t="shared" si="0"/>
        <v>14</v>
      </c>
    </row>
    <row r="32" spans="1:8" x14ac:dyDescent="0.25">
      <c r="B32" s="4" t="s">
        <v>108</v>
      </c>
      <c r="C32" s="4" t="s">
        <v>46</v>
      </c>
      <c r="D32" s="23">
        <v>1</v>
      </c>
      <c r="E32" s="23">
        <v>2</v>
      </c>
      <c r="F32" s="23">
        <f t="shared" si="1"/>
        <v>2</v>
      </c>
      <c r="G32" s="32">
        <v>16</v>
      </c>
      <c r="H32" s="4">
        <f t="shared" si="0"/>
        <v>15</v>
      </c>
    </row>
    <row r="33" spans="1:8" x14ac:dyDescent="0.25">
      <c r="B33" s="4" t="s">
        <v>109</v>
      </c>
      <c r="C33" s="4" t="s">
        <v>46</v>
      </c>
      <c r="D33" s="23">
        <v>1</v>
      </c>
      <c r="E33" s="23">
        <v>2</v>
      </c>
      <c r="F33" s="23">
        <f t="shared" si="1"/>
        <v>2</v>
      </c>
      <c r="G33" s="32">
        <v>17</v>
      </c>
      <c r="H33" s="4">
        <f t="shared" si="0"/>
        <v>16</v>
      </c>
    </row>
    <row r="34" spans="1:8" ht="30" x14ac:dyDescent="0.25">
      <c r="B34" s="4" t="s">
        <v>78</v>
      </c>
      <c r="C34" s="4" t="s">
        <v>79</v>
      </c>
      <c r="D34" s="23">
        <v>1</v>
      </c>
      <c r="E34" s="23">
        <v>2</v>
      </c>
      <c r="F34" s="23">
        <f t="shared" si="1"/>
        <v>2</v>
      </c>
      <c r="G34" s="32">
        <v>18</v>
      </c>
      <c r="H34" s="4">
        <f t="shared" si="0"/>
        <v>17</v>
      </c>
    </row>
    <row r="35" spans="1:8" ht="30" x14ac:dyDescent="0.25">
      <c r="B35" s="4" t="s">
        <v>80</v>
      </c>
      <c r="C35" s="4" t="s">
        <v>77</v>
      </c>
      <c r="D35" s="23">
        <v>1</v>
      </c>
      <c r="E35" s="23">
        <v>2</v>
      </c>
      <c r="F35" s="23">
        <f t="shared" si="1"/>
        <v>2</v>
      </c>
      <c r="G35" s="32">
        <v>19</v>
      </c>
      <c r="H35" s="4">
        <f t="shared" si="0"/>
        <v>18</v>
      </c>
    </row>
    <row r="36" spans="1:8" x14ac:dyDescent="0.25">
      <c r="B36" s="4" t="s">
        <v>99</v>
      </c>
      <c r="C36" s="4" t="s">
        <v>43</v>
      </c>
      <c r="D36" s="23">
        <v>1</v>
      </c>
      <c r="E36" s="23">
        <v>2</v>
      </c>
      <c r="F36" s="23">
        <f t="shared" si="1"/>
        <v>2</v>
      </c>
      <c r="G36" s="33">
        <v>20</v>
      </c>
      <c r="H36" s="4">
        <f t="shared" si="0"/>
        <v>19</v>
      </c>
    </row>
    <row r="37" spans="1:8" x14ac:dyDescent="0.25">
      <c r="B37" s="4" t="s">
        <v>82</v>
      </c>
      <c r="D37" s="23">
        <v>3</v>
      </c>
      <c r="E37" s="23">
        <v>2</v>
      </c>
      <c r="F37" s="23">
        <f t="shared" si="1"/>
        <v>6</v>
      </c>
      <c r="G37" s="32" t="s">
        <v>118</v>
      </c>
      <c r="H37" s="4" t="s">
        <v>123</v>
      </c>
    </row>
    <row r="38" spans="1:8" x14ac:dyDescent="0.25">
      <c r="C38" s="22" t="s">
        <v>37</v>
      </c>
      <c r="D38" s="2"/>
      <c r="E38" s="2"/>
      <c r="F38" s="2">
        <f>SUM(F17:F37)</f>
        <v>48</v>
      </c>
      <c r="G38" s="30"/>
    </row>
    <row r="40" spans="1:8" s="7" customFormat="1" x14ac:dyDescent="0.25">
      <c r="A40" s="6" t="s">
        <v>21</v>
      </c>
      <c r="G40" s="31"/>
    </row>
    <row r="41" spans="1:8" x14ac:dyDescent="0.25">
      <c r="A41" s="3" t="s">
        <v>22</v>
      </c>
    </row>
    <row r="42" spans="1:8" x14ac:dyDescent="0.25">
      <c r="A42" s="3" t="s">
        <v>23</v>
      </c>
    </row>
    <row r="43" spans="1:8" x14ac:dyDescent="0.25">
      <c r="A43" s="4" t="s">
        <v>24</v>
      </c>
    </row>
    <row r="44" spans="1:8" x14ac:dyDescent="0.25">
      <c r="A44" s="3" t="s">
        <v>25</v>
      </c>
    </row>
    <row r="45" spans="1:8" x14ac:dyDescent="0.25">
      <c r="A45" s="3" t="s">
        <v>27</v>
      </c>
    </row>
    <row r="46" spans="1:8" x14ac:dyDescent="0.25">
      <c r="A46" s="3" t="s">
        <v>28</v>
      </c>
    </row>
    <row r="47" spans="1:8" x14ac:dyDescent="0.25">
      <c r="A47" s="3" t="s">
        <v>33</v>
      </c>
    </row>
    <row r="48" spans="1:8" x14ac:dyDescent="0.25">
      <c r="A48" s="3" t="s">
        <v>44</v>
      </c>
    </row>
    <row r="50" spans="1:7" s="7" customFormat="1" x14ac:dyDescent="0.25">
      <c r="A50" s="6" t="s">
        <v>49</v>
      </c>
      <c r="G50" s="31"/>
    </row>
    <row r="51" spans="1:7" ht="120" x14ac:dyDescent="0.25">
      <c r="A51" s="3" t="s">
        <v>50</v>
      </c>
      <c r="B51" s="4" t="s">
        <v>85</v>
      </c>
    </row>
    <row r="52" spans="1:7" ht="30" x14ac:dyDescent="0.25">
      <c r="A52" s="3" t="s">
        <v>51</v>
      </c>
      <c r="B52" s="4" t="s">
        <v>53</v>
      </c>
    </row>
    <row r="53" spans="1:7" x14ac:dyDescent="0.25">
      <c r="A53" s="3" t="s">
        <v>52</v>
      </c>
      <c r="B53" s="4" t="s">
        <v>54</v>
      </c>
    </row>
    <row r="59" spans="1:7" x14ac:dyDescent="0.25">
      <c r="B59" s="3"/>
    </row>
  </sheetData>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2017-09-27T03:19:04Z</dcterms:modified>
</cp:coreProperties>
</file>