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BDACCMOY. " sheetId="1" state="visible" r:id="rId2"/>
  </sheets>
  <definedNames>
    <definedName function="false" hidden="false" name="BoardQty" vbProcedure="false">'USBDACCMOY. '!$G$1</definedName>
    <definedName function="false" hidden="false" name="global_part_data" vbProcedure="false">'USBDACCMOY. '!$A$5:$G$33</definedName>
    <definedName function="false" hidden="false" name="TotalCost" vbProcedure="false">'USBDACCMOY. '!$G$3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ahoma"/>
            <family val="2"/>
            <charset val="1"/>
          </rPr>
          <t xml:space="preserve"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  <charset val="1"/>
          </rPr>
          <t xml:space="preserve"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  <charset val="1"/>
          </rPr>
          <t xml:space="preserve">PCB footprint for each part.</t>
        </r>
      </text>
    </comment>
    <comment ref="D6" authorId="0">
      <text>
        <r>
          <rPr>
            <sz val="8"/>
            <color rgb="FF000000"/>
            <rFont val="Tahoma"/>
            <family val="2"/>
            <charset val="1"/>
          </rPr>
          <t xml:space="preserve">Manufacturer number for each part and link to it's datasheet (Ctrl-click).
Purple -&gt; Obsolete part detected by one of the distributors.</t>
        </r>
      </text>
    </comment>
    <comment ref="E6" authorId="0">
      <text>
        <r>
          <rPr>
            <sz val="8"/>
            <color rgb="FF000000"/>
            <rFont val="Tahoma"/>
            <family val="2"/>
            <charset val="1"/>
          </rPr>
          <t xml:space="preserve">Total number of each part needed.
Gray -&gt; No manf# provided.
Red -&gt; No parts available.
Orange -&gt; Not enough parts available.
Yellow -&gt; Parts available, but haven't purchased enough.</t>
        </r>
      </text>
    </comment>
    <comment ref="F3" authorId="0">
      <text>
        <r>
          <rPr>
            <sz val="8"/>
            <color rgb="FF000000"/>
            <rFont val="Tahoma"/>
            <family val="2"/>
            <charset val="1"/>
          </rPr>
          <t xml:space="preserve">Use the minimum extend price across distributors not taking account available quantities.</t>
        </r>
      </text>
    </comment>
    <comment ref="F6" authorId="0">
      <text>
        <r>
          <rPr>
            <sz val="8"/>
            <color rgb="FF000000"/>
            <rFont val="Tahoma"/>
            <family val="2"/>
            <charset val="1"/>
          </rPr>
          <t xml:space="preserve">Minimum unit price for each part across all distributors.</t>
        </r>
      </text>
    </comment>
    <comment ref="G6" authorId="0">
      <text>
        <r>
          <rPr>
            <sz val="8"/>
            <color rgb="FF000000"/>
            <rFont val="Tahoma"/>
            <family val="2"/>
            <charset val="1"/>
          </rPr>
          <t xml:space="preserve"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<sst xmlns="http://schemas.openxmlformats.org/spreadsheetml/2006/main" count="127" uniqueCount="111">
  <si>
    <t xml:space="preserve">Prj:</t>
  </si>
  <si>
    <t xml:space="preserve">USB DAC + CMOY</t>
  </si>
  <si>
    <t xml:space="preserve">Board Qty:</t>
  </si>
  <si>
    <t xml:space="preserve">Co.:</t>
  </si>
  <si>
    <t xml:space="preserve">tinoest</t>
  </si>
  <si>
    <t xml:space="preserve">Unit Cost:</t>
  </si>
  <si>
    <t xml:space="preserve">Prj date:</t>
  </si>
  <si>
    <t xml:space="preserve">Saturday, 04 July 2020 at 20:15:00</t>
  </si>
  <si>
    <t xml:space="preserve">Total Cost:</t>
  </si>
  <si>
    <t xml:space="preserve">$ date:</t>
  </si>
  <si>
    <t xml:space="preserve">2020-07-05 21:46:48</t>
  </si>
  <si>
    <t xml:space="preserve">Global Part Info</t>
  </si>
  <si>
    <t xml:space="preserve">Refs</t>
  </si>
  <si>
    <t xml:space="preserve">Value</t>
  </si>
  <si>
    <t xml:space="preserve">Footprint</t>
  </si>
  <si>
    <t xml:space="preserve">Manf#</t>
  </si>
  <si>
    <t xml:space="preserve">Qty</t>
  </si>
  <si>
    <t xml:space="preserve">Unit$</t>
  </si>
  <si>
    <t xml:space="preserve">Ext$</t>
  </si>
  <si>
    <t xml:space="preserve">C1,C6</t>
  </si>
  <si>
    <t xml:space="preserve">0.1uF</t>
  </si>
  <si>
    <t xml:space="preserve">CAPACITOR-WIMA_C5B5</t>
  </si>
  <si>
    <t xml:space="preserve">MKS2D031001A00KI00</t>
  </si>
  <si>
    <t xml:space="preserve">C11,C12,C14-C16,C19</t>
  </si>
  <si>
    <t xml:space="preserve">1uF</t>
  </si>
  <si>
    <t xml:space="preserve">C_0805</t>
  </si>
  <si>
    <t xml:space="preserve">MC0805F105Z160CT</t>
  </si>
  <si>
    <t xml:space="preserve">C13</t>
  </si>
  <si>
    <t xml:space="preserve">10uF</t>
  </si>
  <si>
    <t xml:space="preserve">CP_Elec_5x5.3</t>
  </si>
  <si>
    <t xml:space="preserve">EEEFC1V100R</t>
  </si>
  <si>
    <t xml:space="preserve">C17,C18</t>
  </si>
  <si>
    <t xml:space="preserve">22pF</t>
  </si>
  <si>
    <t xml:space="preserve">MC0805N220J500CT</t>
  </si>
  <si>
    <t xml:space="preserve">C2,C4</t>
  </si>
  <si>
    <t xml:space="preserve">220uF</t>
  </si>
  <si>
    <t xml:space="preserve">CP_Elec_6.3x5.3</t>
  </si>
  <si>
    <t xml:space="preserve">C3,C5</t>
  </si>
  <si>
    <t xml:space="preserve">0.068uF</t>
  </si>
  <si>
    <t xml:space="preserve">CAPACITOR-WIMA_C2.5-2</t>
  </si>
  <si>
    <t xml:space="preserve">MKS02/6800/250/20</t>
  </si>
  <si>
    <t xml:space="preserve">C7,C8</t>
  </si>
  <si>
    <t xml:space="preserve">100uF</t>
  </si>
  <si>
    <t xml:space="preserve">EEEFC0J101P</t>
  </si>
  <si>
    <t xml:space="preserve">C9,C10</t>
  </si>
  <si>
    <t xml:space="preserve">22nF</t>
  </si>
  <si>
    <t xml:space="preserve">MC1210B223K501CT</t>
  </si>
  <si>
    <t xml:space="preserve">IC1</t>
  </si>
  <si>
    <t xml:space="preserve">OPA2134P</t>
  </si>
  <si>
    <t xml:space="preserve">SOIC-8-N</t>
  </si>
  <si>
    <t xml:space="preserve">OPA2134UA</t>
  </si>
  <si>
    <t xml:space="preserve">J1</t>
  </si>
  <si>
    <t xml:space="preserve">USB</t>
  </si>
  <si>
    <t xml:space="preserve">MOLEX-47346-0001_MOLEX_47346-0001</t>
  </si>
  <si>
    <t xml:space="preserve">47346-0001</t>
  </si>
  <si>
    <t xml:space="preserve">JACK-OUT1</t>
  </si>
  <si>
    <t xml:space="preserve">STEREOJACK</t>
  </si>
  <si>
    <t xml:space="preserve">STX3100</t>
  </si>
  <si>
    <t xml:space="preserve">FC68131</t>
  </si>
  <si>
    <t xml:space="preserve">L1, L2</t>
  </si>
  <si>
    <t xml:space="preserve">L</t>
  </si>
  <si>
    <t xml:space="preserve">C_0805_HandSoldering</t>
  </si>
  <si>
    <t xml:space="preserve">MLZ1608M100WT</t>
  </si>
  <si>
    <t xml:space="preserve">M1</t>
  </si>
  <si>
    <t xml:space="preserve">AUDIO-POTS_ALPS_RK0971221Z05</t>
  </si>
  <si>
    <t xml:space="preserve">AUDIO-POTS_ALPS_RK0971221Z0X</t>
  </si>
  <si>
    <t xml:space="preserve"> RK0971221Z05</t>
  </si>
  <si>
    <t xml:space="preserve">Q1</t>
  </si>
  <si>
    <t xml:space="preserve">12MHz</t>
  </si>
  <si>
    <t xml:space="preserve">CRYSTAL_HC49U-V</t>
  </si>
  <si>
    <t xml:space="preserve">HC49S-12-30-50-70-30-ATF </t>
  </si>
  <si>
    <t xml:space="preserve">R1,R5</t>
  </si>
  <si>
    <t xml:space="preserve">47R</t>
  </si>
  <si>
    <t xml:space="preserve">R_0805</t>
  </si>
  <si>
    <t xml:space="preserve">ERJ6RED16R0V</t>
  </si>
  <si>
    <t xml:space="preserve">R13,R14</t>
  </si>
  <si>
    <t xml:space="preserve">16Ohm</t>
  </si>
  <si>
    <t xml:space="preserve">R15</t>
  </si>
  <si>
    <t xml:space="preserve">560Ohm</t>
  </si>
  <si>
    <t xml:space="preserve">ERJ6ENF5600V</t>
  </si>
  <si>
    <t xml:space="preserve">R16</t>
  </si>
  <si>
    <t xml:space="preserve">330Ohm</t>
  </si>
  <si>
    <t xml:space="preserve">ERJ6RBD3300V</t>
  </si>
  <si>
    <t xml:space="preserve">R17,R21</t>
  </si>
  <si>
    <t xml:space="preserve">1.5kOhm</t>
  </si>
  <si>
    <t xml:space="preserve">ERJ6RBD1501V</t>
  </si>
  <si>
    <t xml:space="preserve">R18,R19</t>
  </si>
  <si>
    <t xml:space="preserve">22Ohm</t>
  </si>
  <si>
    <t xml:space="preserve">ERJ6RED22R0V</t>
  </si>
  <si>
    <t xml:space="preserve">R2,R6</t>
  </si>
  <si>
    <t xml:space="preserve">100k</t>
  </si>
  <si>
    <t xml:space="preserve">ERJ6RBD1003V</t>
  </si>
  <si>
    <t xml:space="preserve">R20</t>
  </si>
  <si>
    <t xml:space="preserve">1MOhm</t>
  </si>
  <si>
    <t xml:space="preserve">ERJ6RED1004V</t>
  </si>
  <si>
    <t xml:space="preserve">R3,R7</t>
  </si>
  <si>
    <t xml:space="preserve">10k</t>
  </si>
  <si>
    <t xml:space="preserve">ERJ6RBD1002V</t>
  </si>
  <si>
    <t xml:space="preserve">R4,R8</t>
  </si>
  <si>
    <t xml:space="preserve">2k</t>
  </si>
  <si>
    <t xml:space="preserve">ERJ6RBD2001V</t>
  </si>
  <si>
    <t xml:space="preserve">R9-R12</t>
  </si>
  <si>
    <t xml:space="preserve">3.3kOhm</t>
  </si>
  <si>
    <t xml:space="preserve">ERJ6RBD3301V</t>
  </si>
  <si>
    <t xml:space="preserve">U1</t>
  </si>
  <si>
    <t xml:space="preserve">NMA0512SC</t>
  </si>
  <si>
    <t xml:space="preserve">DCDC-Conv_muRata_NMAxxxxSC</t>
  </si>
  <si>
    <t xml:space="preserve">U2</t>
  </si>
  <si>
    <t xml:space="preserve">PCM2707C</t>
  </si>
  <si>
    <t xml:space="preserve">PCM2707PJT</t>
  </si>
  <si>
    <t xml:space="preserve">KiCost® v.1.1.4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</si>
</sst>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3"/>
      <color rgb="FF008000"/>
      <name val="Calibri"/>
      <family val="2"/>
      <charset val="1"/>
    </font>
    <font>
      <b val="true"/>
      <sz val="13"/>
      <color rgb="FFFF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AAAAA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6" topLeftCell="H7" activePane="bottomRight" state="frozen"/>
      <selection pane="topLeft" activeCell="A1" activeCellId="0" sqref="A1"/>
      <selection pane="topRight" activeCell="H1" activeCellId="0" sqref="H1"/>
      <selection pane="bottomLeft" activeCell="A7" activeCellId="0" sqref="A7"/>
      <selection pane="bottomRight" activeCell="G1" activeCellId="0" sqref="G1"/>
    </sheetView>
  </sheetViews>
  <sheetFormatPr defaultRowHeight="15" zeroHeight="false" outlineLevelRow="0" outlineLevelCol="2"/>
  <cols>
    <col collapsed="false" customWidth="true" hidden="false" outlineLevel="0" max="1" min="1" style="0" width="16.2"/>
    <col collapsed="false" customWidth="true" hidden="false" outlineLevel="0" max="2" min="2" style="0" width="9.14"/>
    <col collapsed="false" customWidth="true" hidden="false" outlineLevel="2" max="3" min="3" style="0" width="9.14"/>
    <col collapsed="false" customWidth="true" hidden="false" outlineLevel="1" max="5" min="4" style="0" width="9.14"/>
    <col collapsed="false" customWidth="true" hidden="false" outlineLevel="0" max="6" min="6" style="0" width="9.14"/>
    <col collapsed="false" customWidth="true" hidden="false" outlineLevel="0" max="7" min="7" style="0" width="15.71"/>
    <col collapsed="false" customWidth="true" hidden="false" outlineLevel="0" max="1025" min="8" style="0" width="8.6"/>
  </cols>
  <sheetData>
    <row r="1" customFormat="false" ht="15" hidden="false" customHeight="false" outlineLevel="0" collapsed="false">
      <c r="A1" s="1" t="s">
        <v>0</v>
      </c>
      <c r="B1" s="2" t="s">
        <v>1</v>
      </c>
      <c r="F1" s="3" t="s">
        <v>2</v>
      </c>
      <c r="G1" s="3" t="n">
        <v>100</v>
      </c>
    </row>
    <row r="2" customFormat="false" ht="15" hidden="false" customHeight="false" outlineLevel="0" collapsed="false">
      <c r="A2" s="1" t="s">
        <v>3</v>
      </c>
      <c r="B2" s="2" t="s">
        <v>4</v>
      </c>
      <c r="F2" s="1" t="s">
        <v>5</v>
      </c>
      <c r="G2" s="4" t="n">
        <f aca="false">TotalCost/BoardQty</f>
        <v>0</v>
      </c>
    </row>
    <row r="3" customFormat="false" ht="15" hidden="false" customHeight="false" outlineLevel="0" collapsed="false">
      <c r="A3" s="1" t="s">
        <v>6</v>
      </c>
      <c r="B3" s="2" t="s">
        <v>7</v>
      </c>
      <c r="F3" s="1" t="s">
        <v>8</v>
      </c>
      <c r="G3" s="5" t="n">
        <f aca="false">SUM(G7:G33)</f>
        <v>0</v>
      </c>
    </row>
    <row r="4" customFormat="false" ht="15" hidden="false" customHeight="false" outlineLevel="0" collapsed="false">
      <c r="A4" s="1" t="s">
        <v>9</v>
      </c>
      <c r="B4" s="2" t="s">
        <v>10</v>
      </c>
    </row>
    <row r="5" customFormat="false" ht="15" hidden="false" customHeight="false" outlineLevel="0" collapsed="false">
      <c r="A5" s="6" t="s">
        <v>11</v>
      </c>
      <c r="B5" s="6"/>
      <c r="C5" s="6"/>
      <c r="D5" s="6"/>
      <c r="E5" s="6"/>
      <c r="F5" s="6"/>
      <c r="G5" s="6"/>
    </row>
    <row r="6" customFormat="false" ht="15" hidden="false" customHeight="false" outlineLevel="0" collapsed="false">
      <c r="A6" s="7" t="s">
        <v>12</v>
      </c>
      <c r="B6" s="7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 t="s">
        <v>18</v>
      </c>
    </row>
    <row r="7" customFormat="false" ht="34.85" hidden="false" customHeight="false" outlineLevel="0" collapsed="false">
      <c r="A7" s="8" t="s">
        <v>19</v>
      </c>
      <c r="B7" s="8" t="s">
        <v>20</v>
      </c>
      <c r="C7" s="8" t="s">
        <v>21</v>
      </c>
      <c r="D7" s="9" t="s">
        <v>22</v>
      </c>
      <c r="E7" s="10" t="n">
        <v>2</v>
      </c>
      <c r="G7" s="11" t="n">
        <f aca="false">IFERROR(E7*F7,"")</f>
        <v>0</v>
      </c>
    </row>
    <row r="8" customFormat="false" ht="13.8" hidden="false" customHeight="false" outlineLevel="0" collapsed="false">
      <c r="A8" s="8" t="s">
        <v>23</v>
      </c>
      <c r="B8" s="8" t="s">
        <v>24</v>
      </c>
      <c r="C8" s="8" t="s">
        <v>25</v>
      </c>
      <c r="D8" s="0" t="s">
        <v>26</v>
      </c>
      <c r="E8" s="10" t="n">
        <v>6</v>
      </c>
      <c r="G8" s="11" t="n">
        <f aca="false">IFERROR(E8*F8,"")</f>
        <v>0</v>
      </c>
    </row>
    <row r="9" customFormat="false" ht="13.8" hidden="false" customHeight="false" outlineLevel="0" collapsed="false">
      <c r="A9" s="8" t="s">
        <v>27</v>
      </c>
      <c r="B9" s="8" t="s">
        <v>28</v>
      </c>
      <c r="C9" s="8" t="s">
        <v>29</v>
      </c>
      <c r="D9" s="0" t="s">
        <v>30</v>
      </c>
      <c r="E9" s="10" t="n">
        <v>1</v>
      </c>
      <c r="G9" s="11" t="n">
        <f aca="false">IFERROR(E9*F9,"")</f>
        <v>0</v>
      </c>
    </row>
    <row r="10" customFormat="false" ht="13.8" hidden="false" customHeight="false" outlineLevel="0" collapsed="false">
      <c r="A10" s="8" t="s">
        <v>31</v>
      </c>
      <c r="B10" s="8" t="s">
        <v>32</v>
      </c>
      <c r="C10" s="8" t="s">
        <v>25</v>
      </c>
      <c r="D10" s="0" t="s">
        <v>33</v>
      </c>
      <c r="E10" s="10" t="n">
        <v>2</v>
      </c>
      <c r="G10" s="11" t="n">
        <f aca="false">IFERROR(E10*F10,"")</f>
        <v>0</v>
      </c>
    </row>
    <row r="11" customFormat="false" ht="13.8" hidden="false" customHeight="false" outlineLevel="0" collapsed="false">
      <c r="A11" s="8" t="s">
        <v>34</v>
      </c>
      <c r="B11" s="8" t="s">
        <v>35</v>
      </c>
      <c r="C11" s="8" t="s">
        <v>36</v>
      </c>
      <c r="D11" s="0" t="n">
        <v>865080345012</v>
      </c>
      <c r="E11" s="10" t="n">
        <v>2</v>
      </c>
      <c r="G11" s="11" t="n">
        <f aca="false">IFERROR(E11*F11,"")</f>
        <v>0</v>
      </c>
    </row>
    <row r="12" customFormat="false" ht="13.8" hidden="false" customHeight="false" outlineLevel="0" collapsed="false">
      <c r="A12" s="8" t="s">
        <v>37</v>
      </c>
      <c r="B12" s="8" t="s">
        <v>38</v>
      </c>
      <c r="C12" s="8" t="s">
        <v>39</v>
      </c>
      <c r="D12" s="0" t="s">
        <v>40</v>
      </c>
      <c r="E12" s="10" t="n">
        <v>2</v>
      </c>
      <c r="G12" s="11" t="n">
        <f aca="false">IFERROR(E12*F12,"")</f>
        <v>0</v>
      </c>
    </row>
    <row r="13" customFormat="false" ht="13.8" hidden="false" customHeight="false" outlineLevel="0" collapsed="false">
      <c r="A13" s="8" t="s">
        <v>41</v>
      </c>
      <c r="B13" s="8" t="s">
        <v>42</v>
      </c>
      <c r="C13" s="8" t="s">
        <v>36</v>
      </c>
      <c r="D13" s="0" t="s">
        <v>43</v>
      </c>
      <c r="E13" s="10" t="n">
        <v>2</v>
      </c>
      <c r="G13" s="11" t="n">
        <f aca="false">IFERROR(E13*F13,"")</f>
        <v>0</v>
      </c>
    </row>
    <row r="14" customFormat="false" ht="13.8" hidden="false" customHeight="false" outlineLevel="0" collapsed="false">
      <c r="A14" s="8" t="s">
        <v>44</v>
      </c>
      <c r="B14" s="8" t="s">
        <v>45</v>
      </c>
      <c r="C14" s="8" t="s">
        <v>25</v>
      </c>
      <c r="D14" s="0" t="s">
        <v>46</v>
      </c>
      <c r="E14" s="10" t="n">
        <v>2</v>
      </c>
      <c r="G14" s="11" t="n">
        <f aca="false">IFERROR(E14*F14,"")</f>
        <v>0</v>
      </c>
    </row>
    <row r="15" customFormat="false" ht="13.8" hidden="false" customHeight="false" outlineLevel="0" collapsed="false">
      <c r="A15" s="8" t="s">
        <v>47</v>
      </c>
      <c r="B15" s="8" t="s">
        <v>48</v>
      </c>
      <c r="C15" s="8" t="s">
        <v>49</v>
      </c>
      <c r="D15" s="12" t="s">
        <v>50</v>
      </c>
      <c r="E15" s="10" t="n">
        <v>1</v>
      </c>
      <c r="G15" s="11" t="n">
        <f aca="false">IFERROR(E15*F15,"")</f>
        <v>0</v>
      </c>
    </row>
    <row r="16" customFormat="false" ht="13.8" hidden="false" customHeight="false" outlineLevel="0" collapsed="false">
      <c r="A16" s="8" t="s">
        <v>51</v>
      </c>
      <c r="B16" s="8" t="s">
        <v>52</v>
      </c>
      <c r="C16" s="8" t="s">
        <v>53</v>
      </c>
      <c r="D16" s="12" t="s">
        <v>54</v>
      </c>
      <c r="E16" s="10" t="n">
        <v>1</v>
      </c>
      <c r="G16" s="11" t="n">
        <f aca="false">IFERROR(E16*F16,"")</f>
        <v>0</v>
      </c>
    </row>
    <row r="17" customFormat="false" ht="13.8" hidden="false" customHeight="false" outlineLevel="0" collapsed="false">
      <c r="A17" s="8" t="s">
        <v>55</v>
      </c>
      <c r="B17" s="8" t="s">
        <v>56</v>
      </c>
      <c r="C17" s="8" t="s">
        <v>57</v>
      </c>
      <c r="D17" s="0" t="s">
        <v>58</v>
      </c>
      <c r="E17" s="10" t="n">
        <v>1</v>
      </c>
      <c r="G17" s="11" t="n">
        <f aca="false">IFERROR(E17*F17,"")</f>
        <v>0</v>
      </c>
    </row>
    <row r="18" customFormat="false" ht="13.8" hidden="false" customHeight="false" outlineLevel="0" collapsed="false">
      <c r="A18" s="8" t="s">
        <v>59</v>
      </c>
      <c r="B18" s="8" t="s">
        <v>60</v>
      </c>
      <c r="C18" s="8" t="s">
        <v>61</v>
      </c>
      <c r="D18" s="12" t="s">
        <v>62</v>
      </c>
      <c r="E18" s="10" t="n">
        <v>2</v>
      </c>
      <c r="G18" s="11" t="n">
        <f aca="false">IFERROR(E18*F18,"")</f>
        <v>0</v>
      </c>
    </row>
    <row r="19" customFormat="false" ht="13.8" hidden="false" customHeight="false" outlineLevel="0" collapsed="false">
      <c r="A19" s="8" t="s">
        <v>63</v>
      </c>
      <c r="B19" s="8" t="s">
        <v>64</v>
      </c>
      <c r="C19" s="8" t="s">
        <v>65</v>
      </c>
      <c r="D19" s="0" t="s">
        <v>66</v>
      </c>
      <c r="E19" s="10" t="n">
        <v>1</v>
      </c>
      <c r="G19" s="11" t="n">
        <f aca="false">IFERROR(E19*F19,"")</f>
        <v>0</v>
      </c>
    </row>
    <row r="20" customFormat="false" ht="13.8" hidden="false" customHeight="false" outlineLevel="0" collapsed="false">
      <c r="A20" s="8" t="s">
        <v>67</v>
      </c>
      <c r="B20" s="8" t="s">
        <v>68</v>
      </c>
      <c r="C20" s="8" t="s">
        <v>69</v>
      </c>
      <c r="D20" s="0" t="s">
        <v>70</v>
      </c>
      <c r="E20" s="10" t="n">
        <v>1</v>
      </c>
      <c r="G20" s="11" t="n">
        <f aca="false">IFERROR(E20*F20,"")</f>
        <v>0</v>
      </c>
    </row>
    <row r="21" customFormat="false" ht="13.8" hidden="false" customHeight="false" outlineLevel="0" collapsed="false">
      <c r="A21" s="8" t="s">
        <v>71</v>
      </c>
      <c r="B21" s="8" t="s">
        <v>72</v>
      </c>
      <c r="C21" s="8" t="s">
        <v>73</v>
      </c>
      <c r="D21" s="12" t="s">
        <v>74</v>
      </c>
      <c r="E21" s="10" t="n">
        <v>2</v>
      </c>
      <c r="G21" s="11" t="n">
        <f aca="false">IFERROR(E21*F21,"")</f>
        <v>0</v>
      </c>
    </row>
    <row r="22" customFormat="false" ht="13.8" hidden="false" customHeight="false" outlineLevel="0" collapsed="false">
      <c r="A22" s="8" t="s">
        <v>75</v>
      </c>
      <c r="B22" s="8" t="s">
        <v>76</v>
      </c>
      <c r="C22" s="8" t="s">
        <v>73</v>
      </c>
      <c r="D22" s="12" t="s">
        <v>74</v>
      </c>
      <c r="E22" s="10" t="n">
        <v>2</v>
      </c>
      <c r="G22" s="11" t="n">
        <f aca="false">IFERROR(E22*F22,"")</f>
        <v>0</v>
      </c>
    </row>
    <row r="23" customFormat="false" ht="13.8" hidden="false" customHeight="false" outlineLevel="0" collapsed="false">
      <c r="A23" s="8" t="s">
        <v>77</v>
      </c>
      <c r="B23" s="8" t="s">
        <v>78</v>
      </c>
      <c r="C23" s="8" t="s">
        <v>73</v>
      </c>
      <c r="D23" s="12" t="s">
        <v>79</v>
      </c>
      <c r="E23" s="10" t="n">
        <v>1</v>
      </c>
      <c r="G23" s="11" t="n">
        <f aca="false">IFERROR(E23*F23,"")</f>
        <v>0</v>
      </c>
    </row>
    <row r="24" customFormat="false" ht="13.8" hidden="false" customHeight="false" outlineLevel="0" collapsed="false">
      <c r="A24" s="8" t="s">
        <v>80</v>
      </c>
      <c r="B24" s="8" t="s">
        <v>81</v>
      </c>
      <c r="C24" s="8" t="s">
        <v>73</v>
      </c>
      <c r="D24" s="12" t="s">
        <v>82</v>
      </c>
      <c r="E24" s="10" t="n">
        <v>1</v>
      </c>
      <c r="G24" s="11" t="n">
        <f aca="false">IFERROR(E24*F24,"")</f>
        <v>0</v>
      </c>
    </row>
    <row r="25" customFormat="false" ht="13.8" hidden="false" customHeight="false" outlineLevel="0" collapsed="false">
      <c r="A25" s="8" t="s">
        <v>83</v>
      </c>
      <c r="B25" s="8" t="s">
        <v>84</v>
      </c>
      <c r="C25" s="8" t="s">
        <v>73</v>
      </c>
      <c r="D25" s="12" t="s">
        <v>85</v>
      </c>
      <c r="E25" s="10" t="n">
        <v>2</v>
      </c>
      <c r="G25" s="11" t="n">
        <f aca="false">IFERROR(E25*F25,"")</f>
        <v>0</v>
      </c>
    </row>
    <row r="26" customFormat="false" ht="13.8" hidden="false" customHeight="false" outlineLevel="0" collapsed="false">
      <c r="A26" s="8" t="s">
        <v>86</v>
      </c>
      <c r="B26" s="8" t="s">
        <v>87</v>
      </c>
      <c r="C26" s="8" t="s">
        <v>73</v>
      </c>
      <c r="D26" s="12" t="s">
        <v>88</v>
      </c>
      <c r="E26" s="10" t="n">
        <v>2</v>
      </c>
      <c r="G26" s="11" t="n">
        <f aca="false">IFERROR(E26*F26,"")</f>
        <v>0</v>
      </c>
    </row>
    <row r="27" customFormat="false" ht="13.8" hidden="false" customHeight="false" outlineLevel="0" collapsed="false">
      <c r="A27" s="8" t="s">
        <v>89</v>
      </c>
      <c r="B27" s="8" t="s">
        <v>90</v>
      </c>
      <c r="C27" s="8" t="s">
        <v>73</v>
      </c>
      <c r="D27" s="13" t="s">
        <v>91</v>
      </c>
      <c r="E27" s="10" t="n">
        <v>2</v>
      </c>
      <c r="G27" s="11" t="n">
        <f aca="false">IFERROR(E27*F27,"")</f>
        <v>0</v>
      </c>
    </row>
    <row r="28" customFormat="false" ht="13.8" hidden="false" customHeight="false" outlineLevel="0" collapsed="false">
      <c r="A28" s="8" t="s">
        <v>92</v>
      </c>
      <c r="B28" s="8" t="s">
        <v>93</v>
      </c>
      <c r="C28" s="8" t="s">
        <v>73</v>
      </c>
      <c r="D28" s="12" t="s">
        <v>94</v>
      </c>
      <c r="E28" s="10" t="n">
        <v>1</v>
      </c>
      <c r="G28" s="11" t="n">
        <f aca="false">IFERROR(E28*F28,"")</f>
        <v>0</v>
      </c>
    </row>
    <row r="29" customFormat="false" ht="13.8" hidden="false" customHeight="false" outlineLevel="0" collapsed="false">
      <c r="A29" s="8" t="s">
        <v>95</v>
      </c>
      <c r="B29" s="8" t="s">
        <v>96</v>
      </c>
      <c r="C29" s="8" t="s">
        <v>73</v>
      </c>
      <c r="D29" s="13" t="s">
        <v>97</v>
      </c>
      <c r="E29" s="10" t="n">
        <v>2</v>
      </c>
      <c r="G29" s="11" t="n">
        <f aca="false">IFERROR(E29*F29,"")</f>
        <v>0</v>
      </c>
    </row>
    <row r="30" customFormat="false" ht="13.8" hidden="false" customHeight="false" outlineLevel="0" collapsed="false">
      <c r="A30" s="8" t="s">
        <v>98</v>
      </c>
      <c r="B30" s="8" t="s">
        <v>99</v>
      </c>
      <c r="C30" s="8" t="s">
        <v>73</v>
      </c>
      <c r="D30" s="12" t="s">
        <v>100</v>
      </c>
      <c r="E30" s="10" t="n">
        <v>2</v>
      </c>
      <c r="G30" s="11" t="n">
        <f aca="false">IFERROR(E30*F30,"")</f>
        <v>0</v>
      </c>
    </row>
    <row r="31" customFormat="false" ht="13.8" hidden="false" customHeight="false" outlineLevel="0" collapsed="false">
      <c r="A31" s="8" t="s">
        <v>101</v>
      </c>
      <c r="B31" s="8" t="s">
        <v>102</v>
      </c>
      <c r="C31" s="8" t="s">
        <v>73</v>
      </c>
      <c r="D31" s="12" t="s">
        <v>103</v>
      </c>
      <c r="E31" s="10" t="n">
        <v>2</v>
      </c>
      <c r="G31" s="11" t="n">
        <f aca="false">IFERROR(E31*F31,"")</f>
        <v>0</v>
      </c>
    </row>
    <row r="32" customFormat="false" ht="13.8" hidden="false" customHeight="false" outlineLevel="0" collapsed="false">
      <c r="A32" s="8" t="s">
        <v>104</v>
      </c>
      <c r="B32" s="8" t="s">
        <v>105</v>
      </c>
      <c r="C32" s="8" t="s">
        <v>106</v>
      </c>
      <c r="D32" s="12" t="s">
        <v>105</v>
      </c>
      <c r="E32" s="10" t="n">
        <v>1</v>
      </c>
      <c r="G32" s="11" t="n">
        <f aca="false">IFERROR(E32*F32,"")</f>
        <v>0</v>
      </c>
    </row>
    <row r="33" customFormat="false" ht="13.8" hidden="false" customHeight="false" outlineLevel="0" collapsed="false">
      <c r="A33" s="8" t="s">
        <v>107</v>
      </c>
      <c r="B33" s="8" t="s">
        <v>108</v>
      </c>
      <c r="C33" s="8" t="s">
        <v>108</v>
      </c>
      <c r="D33" s="14" t="s">
        <v>109</v>
      </c>
      <c r="E33" s="10" t="n">
        <v>1</v>
      </c>
      <c r="G33" s="11" t="n">
        <f aca="false">IFERROR(E33*F33,"")</f>
        <v>0</v>
      </c>
    </row>
    <row r="36" customFormat="false" ht="15" hidden="false" customHeight="false" outlineLevel="0" collapsed="false">
      <c r="A36" s="2" t="s">
        <v>110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5:G5"/>
  </mergeCells>
  <conditionalFormatting sqref="E10">
    <cfRule type="expression" priority="2" aboveAverage="0" equalAverage="0" bottom="0" percent="0" rank="0" text="" dxfId="0">
      <formula>AND(ISBLANK(D10),TRUE())</formula>
    </cfRule>
  </conditionalFormatting>
  <conditionalFormatting sqref="E11">
    <cfRule type="expression" priority="3" aboveAverage="0" equalAverage="0" bottom="0" percent="0" rank="0" text="" dxfId="0">
      <formula>AND(ISBLANK(D11),TRUE())</formula>
    </cfRule>
  </conditionalFormatting>
  <conditionalFormatting sqref="E12">
    <cfRule type="expression" priority="4" aboveAverage="0" equalAverage="0" bottom="0" percent="0" rank="0" text="" dxfId="0">
      <formula>AND(ISBLANK(D12),TRUE())</formula>
    </cfRule>
  </conditionalFormatting>
  <conditionalFormatting sqref="E13">
    <cfRule type="expression" priority="5" aboveAverage="0" equalAverage="0" bottom="0" percent="0" rank="0" text="" dxfId="0">
      <formula>AND(ISBLANK(D13),TRUE())</formula>
    </cfRule>
  </conditionalFormatting>
  <conditionalFormatting sqref="E14">
    <cfRule type="expression" priority="6" aboveAverage="0" equalAverage="0" bottom="0" percent="0" rank="0" text="" dxfId="0">
      <formula>AND(ISBLANK(D14),TRUE())</formula>
    </cfRule>
  </conditionalFormatting>
  <conditionalFormatting sqref="E15">
    <cfRule type="expression" priority="7" aboveAverage="0" equalAverage="0" bottom="0" percent="0" rank="0" text="" dxfId="0">
      <formula>AND(ISBLANK(D15),TRUE())</formula>
    </cfRule>
  </conditionalFormatting>
  <conditionalFormatting sqref="E16">
    <cfRule type="expression" priority="8" aboveAverage="0" equalAverage="0" bottom="0" percent="0" rank="0" text="" dxfId="0">
      <formula>AND(ISBLANK(D16),TRUE())</formula>
    </cfRule>
  </conditionalFormatting>
  <conditionalFormatting sqref="E17">
    <cfRule type="expression" priority="9" aboveAverage="0" equalAverage="0" bottom="0" percent="0" rank="0" text="" dxfId="0">
      <formula>AND(ISBLANK(D17),TRUE())</formula>
    </cfRule>
  </conditionalFormatting>
  <conditionalFormatting sqref="E18">
    <cfRule type="expression" priority="10" aboveAverage="0" equalAverage="0" bottom="0" percent="0" rank="0" text="" dxfId="0">
      <formula>AND(ISBLANK(D18),TRUE())</formula>
    </cfRule>
  </conditionalFormatting>
  <conditionalFormatting sqref="E19">
    <cfRule type="expression" priority="11" aboveAverage="0" equalAverage="0" bottom="0" percent="0" rank="0" text="" dxfId="0">
      <formula>AND(ISBLANK(D19),TRUE())</formula>
    </cfRule>
  </conditionalFormatting>
  <conditionalFormatting sqref="E20">
    <cfRule type="expression" priority="12" aboveAverage="0" equalAverage="0" bottom="0" percent="0" rank="0" text="" dxfId="0">
      <formula>AND(ISBLANK(D20),TRUE())</formula>
    </cfRule>
  </conditionalFormatting>
  <conditionalFormatting sqref="E21">
    <cfRule type="expression" priority="13" aboveAverage="0" equalAverage="0" bottom="0" percent="0" rank="0" text="" dxfId="0">
      <formula>AND(ISBLANK(D21),TRUE())</formula>
    </cfRule>
  </conditionalFormatting>
  <conditionalFormatting sqref="E22">
    <cfRule type="expression" priority="14" aboveAverage="0" equalAverage="0" bottom="0" percent="0" rank="0" text="" dxfId="0">
      <formula>AND(ISBLANK(D22),TRUE())</formula>
    </cfRule>
  </conditionalFormatting>
  <conditionalFormatting sqref="E23">
    <cfRule type="expression" priority="15" aboveAverage="0" equalAverage="0" bottom="0" percent="0" rank="0" text="" dxfId="0">
      <formula>AND(ISBLANK(D23),TRUE())</formula>
    </cfRule>
  </conditionalFormatting>
  <conditionalFormatting sqref="E24">
    <cfRule type="expression" priority="16" aboveAverage="0" equalAverage="0" bottom="0" percent="0" rank="0" text="" dxfId="0">
      <formula>AND(ISBLANK(D24),TRUE())</formula>
    </cfRule>
  </conditionalFormatting>
  <conditionalFormatting sqref="E25">
    <cfRule type="expression" priority="17" aboveAverage="0" equalAverage="0" bottom="0" percent="0" rank="0" text="" dxfId="0">
      <formula>AND(ISBLANK(D25),TRUE())</formula>
    </cfRule>
  </conditionalFormatting>
  <conditionalFormatting sqref="E26">
    <cfRule type="expression" priority="18" aboveAverage="0" equalAverage="0" bottom="0" percent="0" rank="0" text="" dxfId="0">
      <formula>AND(ISBLANK(D26),TRUE())</formula>
    </cfRule>
  </conditionalFormatting>
  <conditionalFormatting sqref="E27">
    <cfRule type="expression" priority="19" aboveAverage="0" equalAverage="0" bottom="0" percent="0" rank="0" text="" dxfId="0">
      <formula>AND(ISBLANK(D27),TRUE())</formula>
    </cfRule>
  </conditionalFormatting>
  <conditionalFormatting sqref="E28">
    <cfRule type="expression" priority="20" aboveAverage="0" equalAverage="0" bottom="0" percent="0" rank="0" text="" dxfId="0">
      <formula>AND(ISBLANK(D28),TRUE())</formula>
    </cfRule>
  </conditionalFormatting>
  <conditionalFormatting sqref="E29">
    <cfRule type="expression" priority="21" aboveAverage="0" equalAverage="0" bottom="0" percent="0" rank="0" text="" dxfId="0">
      <formula>AND(ISBLANK(D29),TRUE())</formula>
    </cfRule>
  </conditionalFormatting>
  <conditionalFormatting sqref="E30">
    <cfRule type="expression" priority="22" aboveAverage="0" equalAverage="0" bottom="0" percent="0" rank="0" text="" dxfId="0">
      <formula>AND(ISBLANK(D30),TRUE())</formula>
    </cfRule>
  </conditionalFormatting>
  <conditionalFormatting sqref="E31">
    <cfRule type="expression" priority="23" aboveAverage="0" equalAverage="0" bottom="0" percent="0" rank="0" text="" dxfId="0">
      <formula>AND(ISBLANK(D31),TRUE())</formula>
    </cfRule>
  </conditionalFormatting>
  <conditionalFormatting sqref="E32">
    <cfRule type="expression" priority="24" aboveAverage="0" equalAverage="0" bottom="0" percent="0" rank="0" text="" dxfId="0">
      <formula>AND(ISBLANK(D32),TRUE())</formula>
    </cfRule>
  </conditionalFormatting>
  <conditionalFormatting sqref="E33">
    <cfRule type="expression" priority="25" aboveAverage="0" equalAverage="0" bottom="0" percent="0" rank="0" text="" dxfId="0">
      <formula>AND(ISBLANK(D33),TRUE())</formula>
    </cfRule>
  </conditionalFormatting>
  <conditionalFormatting sqref="E7">
    <cfRule type="expression" priority="26" aboveAverage="0" equalAverage="0" bottom="0" percent="0" rank="0" text="" dxfId="0">
      <formula>AND(ISBLANK(D7),TRUE())</formula>
    </cfRule>
  </conditionalFormatting>
  <conditionalFormatting sqref="E8">
    <cfRule type="expression" priority="27" aboveAverage="0" equalAverage="0" bottom="0" percent="0" rank="0" text="" dxfId="0">
      <formula>AND(ISBLANK(D8),TRUE())</formula>
    </cfRule>
  </conditionalFormatting>
  <conditionalFormatting sqref="E9">
    <cfRule type="expression" priority="28" aboveAverage="0" equalAverage="0" bottom="0" percent="0" rank="0" text="" dxfId="0">
      <formula>AND(ISBLANK(D9),TRUE())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LibreOffice/6.2.1.2$MacOSX_X86_64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2020-07-05T20:46:48Z</dcterms:created>
  <dc:creator/>
  <dc:description/>
  <dc:language>en-GB</dc:language>
  <cp:lastModifiedBy/>
  <dcterms:modified xsi:type="dcterms:W3CDTF">2020-07-05T21:55:55Z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