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 WS\Documents\Courses UBC\my research thesis\BB1_interannual\df\"/>
    </mc:Choice>
  </mc:AlternateContent>
  <bookViews>
    <workbookView xWindow="0" yWindow="0" windowWidth="19180" windowHeight="5100" activeTab="1"/>
  </bookViews>
  <sheets>
    <sheet name="met_annual_summary" sheetId="1" r:id="rId1"/>
    <sheet name="Sheet1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U1" i="2"/>
  <c r="V1" i="2"/>
  <c r="W1" i="2"/>
  <c r="X1" i="2"/>
  <c r="O1" i="2"/>
  <c r="P1" i="2"/>
  <c r="Q1" i="2"/>
  <c r="R1" i="2"/>
  <c r="S1" i="2"/>
  <c r="T1" i="2"/>
  <c r="B1" i="2"/>
  <c r="C1" i="2"/>
  <c r="D1" i="2"/>
  <c r="E1" i="2"/>
  <c r="F1" i="2"/>
  <c r="G1" i="2"/>
  <c r="H1" i="2"/>
  <c r="I1" i="2"/>
  <c r="J1" i="2"/>
  <c r="K1" i="2"/>
  <c r="L1" i="2"/>
  <c r="M1" i="2"/>
  <c r="N1" i="2"/>
  <c r="A1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8" i="1"/>
</calcChain>
</file>

<file path=xl/sharedStrings.xml><?xml version="1.0" encoding="utf-8"?>
<sst xmlns="http://schemas.openxmlformats.org/spreadsheetml/2006/main" count="30" uniqueCount="30">
  <si>
    <t>period</t>
  </si>
  <si>
    <t>min_TS.5</t>
  </si>
  <si>
    <t>max_TS.5</t>
  </si>
  <si>
    <t>min_Ta</t>
  </si>
  <si>
    <t>max_Ta</t>
  </si>
  <si>
    <t>min_wtd</t>
  </si>
  <si>
    <t>max_wtd</t>
  </si>
  <si>
    <t>day_wtd</t>
  </si>
  <si>
    <t>day_wtd2</t>
  </si>
  <si>
    <t>day_precip</t>
  </si>
  <si>
    <t>TS.5</t>
  </si>
  <si>
    <t>TS.10</t>
  </si>
  <si>
    <t>TS.50</t>
  </si>
  <si>
    <t>RH</t>
  </si>
  <si>
    <t>PARin</t>
  </si>
  <si>
    <t>SWin</t>
  </si>
  <si>
    <t>VPD</t>
  </si>
  <si>
    <t>Precip</t>
  </si>
  <si>
    <t>PA</t>
  </si>
  <si>
    <t>Ta</t>
  </si>
  <si>
    <t>SWC</t>
  </si>
  <si>
    <t>wtd</t>
  </si>
  <si>
    <t>2015-2016</t>
  </si>
  <si>
    <t>2016-2017</t>
  </si>
  <si>
    <t>2017-2018</t>
  </si>
  <si>
    <t>2018-2019</t>
  </si>
  <si>
    <t>2019-2020</t>
  </si>
  <si>
    <t>2020-2021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</si>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</sst>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4" borderId="0" xfId="0" applyNumberFormat="1" applyFill="1"/>
    <xf numFmtId="164" fontId="0" fillId="35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_season_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season_summary"/>
    </sheetNames>
    <sheetDataSet>
      <sheetData sheetId="0">
        <row r="1">
          <cell r="B1" t="str">
            <v>period</v>
          </cell>
          <cell r="C1" t="str">
            <v>season</v>
          </cell>
          <cell r="D1" t="str">
            <v>min_TS.5</v>
          </cell>
          <cell r="E1" t="str">
            <v>max_TS.5</v>
          </cell>
          <cell r="F1" t="str">
            <v>min_Ta</v>
          </cell>
          <cell r="G1" t="str">
            <v>max_Ta</v>
          </cell>
          <cell r="H1" t="str">
            <v>min_wtd</v>
          </cell>
          <cell r="I1" t="str">
            <v>max_wtd</v>
          </cell>
          <cell r="J1" t="str">
            <v>day_wtd</v>
          </cell>
          <cell r="K1" t="str">
            <v>day_wtd2</v>
          </cell>
          <cell r="L1" t="str">
            <v>day_precip</v>
          </cell>
          <cell r="M1" t="str">
            <v>TS.5</v>
          </cell>
          <cell r="N1" t="str">
            <v>TS.10</v>
          </cell>
          <cell r="O1" t="str">
            <v>TS.50</v>
          </cell>
          <cell r="P1" t="str">
            <v>RH</v>
          </cell>
          <cell r="Q1" t="str">
            <v>PARin</v>
          </cell>
          <cell r="R1" t="str">
            <v>SWin</v>
          </cell>
          <cell r="S1" t="str">
            <v>VPD</v>
          </cell>
          <cell r="T1" t="str">
            <v>Precip</v>
          </cell>
          <cell r="U1" t="str">
            <v>PA</v>
          </cell>
          <cell r="V1" t="str">
            <v>Ta</v>
          </cell>
          <cell r="W1" t="str">
            <v>SWC</v>
          </cell>
          <cell r="X1" t="str">
            <v>wtd</v>
          </cell>
        </row>
        <row r="2">
          <cell r="A2">
            <v>1</v>
          </cell>
          <cell r="B2" t="str">
            <v>2015-2016</v>
          </cell>
          <cell r="C2" t="str">
            <v>non-growing season</v>
          </cell>
          <cell r="D2">
            <v>2.16809670833333</v>
          </cell>
          <cell r="E2">
            <v>14.575830249999999</v>
          </cell>
          <cell r="F2">
            <v>-4.25345445833333</v>
          </cell>
          <cell r="G2">
            <v>15.917515770833299</v>
          </cell>
          <cell r="H2">
            <v>-0.199368626433507</v>
          </cell>
          <cell r="I2">
            <v>0.15592981458705901</v>
          </cell>
          <cell r="J2">
            <v>154</v>
          </cell>
          <cell r="K2">
            <v>8</v>
          </cell>
          <cell r="L2">
            <v>145</v>
          </cell>
          <cell r="M2">
            <v>7.8894485672341901</v>
          </cell>
          <cell r="N2">
            <v>7.9282107873357797</v>
          </cell>
          <cell r="O2">
            <v>7.6917147718221504</v>
          </cell>
          <cell r="P2">
            <v>87.566416708443498</v>
          </cell>
          <cell r="Q2">
            <v>2101.87290817349</v>
          </cell>
          <cell r="R2">
            <v>58.996822838931003</v>
          </cell>
          <cell r="S2">
            <v>0.14726886267973199</v>
          </cell>
          <cell r="T2">
            <v>901.6</v>
          </cell>
          <cell r="U2">
            <v>101.42114115848899</v>
          </cell>
          <cell r="V2">
            <v>6.8555318496032402</v>
          </cell>
          <cell r="W2">
            <v>87.231800719487296</v>
          </cell>
          <cell r="X2">
            <v>5.3765925631721397E-2</v>
          </cell>
        </row>
        <row r="3">
          <cell r="A3">
            <v>2</v>
          </cell>
          <cell r="B3" t="str">
            <v>2015-2016</v>
          </cell>
          <cell r="C3" t="str">
            <v>growing season</v>
          </cell>
          <cell r="D3">
            <v>12.239091729166701</v>
          </cell>
          <cell r="E3">
            <v>20.7951320833333</v>
          </cell>
          <cell r="F3">
            <v>8.8217407291666703</v>
          </cell>
          <cell r="G3">
            <v>22.792107708333301</v>
          </cell>
          <cell r="H3">
            <v>-0.211470072916667</v>
          </cell>
          <cell r="I3">
            <v>7.7909675122395605E-2</v>
          </cell>
          <cell r="J3">
            <v>47</v>
          </cell>
          <cell r="K3">
            <v>63</v>
          </cell>
          <cell r="L3">
            <v>66</v>
          </cell>
          <cell r="M3">
            <v>17.083351472108401</v>
          </cell>
          <cell r="N3">
            <v>16.826938873292299</v>
          </cell>
          <cell r="O3">
            <v>14.763581741347901</v>
          </cell>
          <cell r="P3">
            <v>77.931264128073806</v>
          </cell>
          <cell r="Q3">
            <v>8139.1483484158498</v>
          </cell>
          <cell r="R3">
            <v>221.76472065095601</v>
          </cell>
          <cell r="S3">
            <v>0.47714928081826202</v>
          </cell>
          <cell r="T3">
            <v>201.3</v>
          </cell>
          <cell r="U3">
            <v>101.67812215391599</v>
          </cell>
          <cell r="V3">
            <v>15.541070351320601</v>
          </cell>
          <cell r="W3">
            <v>77.893286644512798</v>
          </cell>
          <cell r="X3">
            <v>-5.6752456922802001E-2</v>
          </cell>
        </row>
        <row r="4">
          <cell r="A4">
            <v>3</v>
          </cell>
          <cell r="B4" t="str">
            <v>2016-2017</v>
          </cell>
          <cell r="C4" t="str">
            <v>non-growing season</v>
          </cell>
          <cell r="D4">
            <v>0.62057860416666699</v>
          </cell>
          <cell r="E4">
            <v>13.865451041666701</v>
          </cell>
          <cell r="F4">
            <v>-6.0647462291666701</v>
          </cell>
          <cell r="G4">
            <v>15.7352904166667</v>
          </cell>
          <cell r="H4">
            <v>-0.188682866666667</v>
          </cell>
          <cell r="I4">
            <v>0.16870633541666699</v>
          </cell>
          <cell r="J4">
            <v>153</v>
          </cell>
          <cell r="K4">
            <v>14</v>
          </cell>
          <cell r="L4">
            <v>147</v>
          </cell>
          <cell r="M4">
            <v>6.4610417859432197</v>
          </cell>
          <cell r="N4">
            <v>6.5404445898580601</v>
          </cell>
          <cell r="O4">
            <v>8.2792017851419395</v>
          </cell>
          <cell r="P4">
            <v>86.280080695970696</v>
          </cell>
          <cell r="Q4">
            <v>1796.9639046785001</v>
          </cell>
          <cell r="R4">
            <v>53.086908710279303</v>
          </cell>
          <cell r="S4">
            <v>0.13277001296028301</v>
          </cell>
          <cell r="T4">
            <v>981</v>
          </cell>
          <cell r="U4">
            <v>101.359436240842</v>
          </cell>
          <cell r="V4">
            <v>5.3403054103708802</v>
          </cell>
          <cell r="W4">
            <v>85.370990594093399</v>
          </cell>
          <cell r="X4">
            <v>7.3142236933415705E-2</v>
          </cell>
        </row>
        <row r="5">
          <cell r="A5">
            <v>4</v>
          </cell>
          <cell r="B5" t="str">
            <v>2016-2017</v>
          </cell>
          <cell r="C5" t="str">
            <v>growing season</v>
          </cell>
          <cell r="D5">
            <v>9.4623010624999999</v>
          </cell>
          <cell r="E5">
            <v>19.538633541666702</v>
          </cell>
          <cell r="F5">
            <v>7.0296019166666701</v>
          </cell>
          <cell r="G5">
            <v>22.3171102083333</v>
          </cell>
          <cell r="H5">
            <v>-0.167410375</v>
          </cell>
          <cell r="I5">
            <v>0.15517339375</v>
          </cell>
          <cell r="J5">
            <v>114</v>
          </cell>
          <cell r="K5">
            <v>40</v>
          </cell>
          <cell r="L5">
            <v>57</v>
          </cell>
          <cell r="M5">
            <v>16.3511208224044</v>
          </cell>
          <cell r="N5">
            <v>15.964726226548301</v>
          </cell>
          <cell r="O5">
            <v>13.854829346880701</v>
          </cell>
          <cell r="P5">
            <v>78.865579401183993</v>
          </cell>
          <cell r="Q5">
            <v>7979.1642901329997</v>
          </cell>
          <cell r="R5">
            <v>221.22460857286001</v>
          </cell>
          <cell r="S5">
            <v>0.45650467866962702</v>
          </cell>
          <cell r="T5">
            <v>315.60000000000002</v>
          </cell>
          <cell r="U5">
            <v>101.56612192623</v>
          </cell>
          <cell r="V5">
            <v>15.237660838000901</v>
          </cell>
          <cell r="W5">
            <v>73.3342205214026</v>
          </cell>
          <cell r="X5">
            <v>2.2497079348622499E-2</v>
          </cell>
        </row>
        <row r="6">
          <cell r="A6">
            <v>5</v>
          </cell>
          <cell r="B6" t="str">
            <v>2017-2018</v>
          </cell>
          <cell r="C6" t="str">
            <v>non-growing season</v>
          </cell>
          <cell r="D6">
            <v>2.58097264583333</v>
          </cell>
          <cell r="E6">
            <v>13.983985000000001</v>
          </cell>
          <cell r="F6">
            <v>-2.55568808333333</v>
          </cell>
          <cell r="G6">
            <v>13.1099737083333</v>
          </cell>
          <cell r="H6">
            <v>-0.16828638541666699</v>
          </cell>
          <cell r="I6">
            <v>0.15149456875</v>
          </cell>
          <cell r="J6">
            <v>140</v>
          </cell>
          <cell r="K6">
            <v>17</v>
          </cell>
          <cell r="L6">
            <v>128</v>
          </cell>
          <cell r="M6">
            <v>6.9084672939560399</v>
          </cell>
          <cell r="N6">
            <v>6.88024118223443</v>
          </cell>
          <cell r="O6">
            <v>8.4292723383699606</v>
          </cell>
          <cell r="P6">
            <v>87.827457885760097</v>
          </cell>
          <cell r="Q6">
            <v>2041.4441733347801</v>
          </cell>
          <cell r="R6">
            <v>62.4053199119734</v>
          </cell>
          <cell r="S6">
            <v>0.12870824870818301</v>
          </cell>
          <cell r="T6">
            <v>909.6</v>
          </cell>
          <cell r="U6">
            <v>101.784905643315</v>
          </cell>
          <cell r="V6">
            <v>5.62427684323489</v>
          </cell>
          <cell r="W6">
            <v>84.070755398351693</v>
          </cell>
          <cell r="X6">
            <v>6.0313105094816501E-2</v>
          </cell>
        </row>
        <row r="7">
          <cell r="A7">
            <v>6</v>
          </cell>
          <cell r="B7" t="str">
            <v>2017-2018</v>
          </cell>
          <cell r="C7" t="str">
            <v>growing season</v>
          </cell>
          <cell r="D7">
            <v>9.0760594791666698</v>
          </cell>
          <cell r="E7">
            <v>19.337575208333298</v>
          </cell>
          <cell r="F7">
            <v>5.8726029583333297</v>
          </cell>
          <cell r="G7">
            <v>23.2928102083333</v>
          </cell>
          <cell r="H7">
            <v>-0.22947273125000001</v>
          </cell>
          <cell r="I7">
            <v>0.135221272916667</v>
          </cell>
          <cell r="J7">
            <v>79</v>
          </cell>
          <cell r="K7">
            <v>72</v>
          </cell>
          <cell r="L7">
            <v>66</v>
          </cell>
          <cell r="M7">
            <v>15.803642776980899</v>
          </cell>
          <cell r="N7">
            <v>15.423966568875199</v>
          </cell>
          <cell r="O7">
            <v>13.6744337988388</v>
          </cell>
          <cell r="P7">
            <v>79.695388584927102</v>
          </cell>
          <cell r="Q7">
            <v>7779.2105373889299</v>
          </cell>
          <cell r="R7">
            <v>219.80097018886599</v>
          </cell>
          <cell r="S7">
            <v>0.4552858201917</v>
          </cell>
          <cell r="T7">
            <v>289.3</v>
          </cell>
          <cell r="U7">
            <v>101.71062558743201</v>
          </cell>
          <cell r="V7">
            <v>15.3276317797131</v>
          </cell>
          <cell r="W7">
            <v>76.993992747040096</v>
          </cell>
          <cell r="X7">
            <v>-4.7831291637970202E-2</v>
          </cell>
        </row>
        <row r="8">
          <cell r="A8">
            <v>7</v>
          </cell>
          <cell r="B8" t="str">
            <v>2018-2019</v>
          </cell>
          <cell r="C8" t="str">
            <v>non-growing season</v>
          </cell>
          <cell r="D8">
            <v>2.3737881875000002</v>
          </cell>
          <cell r="E8">
            <v>14.048213333333299</v>
          </cell>
          <cell r="F8">
            <v>-4.5783303333333301</v>
          </cell>
          <cell r="G8">
            <v>14.324548541666701</v>
          </cell>
          <cell r="H8">
            <v>-0.12175875208333301</v>
          </cell>
          <cell r="I8">
            <v>0.13705596041666701</v>
          </cell>
          <cell r="J8">
            <v>149</v>
          </cell>
          <cell r="K8">
            <v>23</v>
          </cell>
          <cell r="L8">
            <v>115</v>
          </cell>
          <cell r="M8">
            <v>6.8651399917582401</v>
          </cell>
          <cell r="N8">
            <v>6.8764273997252703</v>
          </cell>
          <cell r="O8">
            <v>8.4139516284340701</v>
          </cell>
          <cell r="P8">
            <v>86.559757227564106</v>
          </cell>
          <cell r="Q8">
            <v>2532.1436994175401</v>
          </cell>
          <cell r="R8">
            <v>74.719628644459704</v>
          </cell>
          <cell r="S8">
            <v>0.14501625617241101</v>
          </cell>
          <cell r="T8">
            <v>710.2</v>
          </cell>
          <cell r="U8">
            <v>101.739937305403</v>
          </cell>
          <cell r="V8">
            <v>5.50952000423535</v>
          </cell>
          <cell r="W8">
            <v>86.744114365842506</v>
          </cell>
          <cell r="X8">
            <v>4.3540267387614497E-2</v>
          </cell>
        </row>
        <row r="9">
          <cell r="A9">
            <v>8</v>
          </cell>
          <cell r="B9" t="str">
            <v>2018-2019</v>
          </cell>
          <cell r="C9" t="str">
            <v>growing season</v>
          </cell>
          <cell r="D9">
            <v>10.543074583333301</v>
          </cell>
          <cell r="E9">
            <v>18.616695</v>
          </cell>
          <cell r="F9">
            <v>8.1155258124999996</v>
          </cell>
          <cell r="G9">
            <v>22.573797916666699</v>
          </cell>
          <cell r="H9">
            <v>-0.191514516666667</v>
          </cell>
          <cell r="I9">
            <v>9.7711916041666694E-2</v>
          </cell>
          <cell r="J9">
            <v>69</v>
          </cell>
          <cell r="K9">
            <v>55</v>
          </cell>
          <cell r="L9">
            <v>68</v>
          </cell>
          <cell r="M9">
            <v>15.8376511634791</v>
          </cell>
          <cell r="N9">
            <v>15.5587841063297</v>
          </cell>
          <cell r="O9">
            <v>13.949466312158499</v>
          </cell>
          <cell r="P9">
            <v>81.148862628643002</v>
          </cell>
          <cell r="Q9">
            <v>8764.4378183329409</v>
          </cell>
          <cell r="R9">
            <v>215.856815215164</v>
          </cell>
          <cell r="S9">
            <v>0.39867094456587099</v>
          </cell>
          <cell r="T9">
            <v>350.6</v>
          </cell>
          <cell r="U9">
            <v>101.63105340847</v>
          </cell>
          <cell r="V9">
            <v>15.3417994247495</v>
          </cell>
          <cell r="W9">
            <v>80.331499189435306</v>
          </cell>
          <cell r="X9">
            <v>-4.4490315878883302E-2</v>
          </cell>
        </row>
        <row r="10">
          <cell r="A10">
            <v>9</v>
          </cell>
          <cell r="B10" t="str">
            <v>2019-2020</v>
          </cell>
          <cell r="C10" t="str">
            <v>non-growing season</v>
          </cell>
          <cell r="D10">
            <v>2.9322165208333302</v>
          </cell>
          <cell r="E10">
            <v>12.6540883333333</v>
          </cell>
          <cell r="F10">
            <v>-7.4519362291666704</v>
          </cell>
          <cell r="G10">
            <v>12.165517083333301</v>
          </cell>
          <cell r="H10">
            <v>-6.8269716250000001E-2</v>
          </cell>
          <cell r="I10">
            <v>0.14045966874999999</v>
          </cell>
          <cell r="J10">
            <v>163</v>
          </cell>
          <cell r="K10">
            <v>0</v>
          </cell>
          <cell r="L10">
            <v>134</v>
          </cell>
          <cell r="M10">
            <v>6.9452176203324196</v>
          </cell>
          <cell r="N10">
            <v>6.9660034680100198</v>
          </cell>
          <cell r="O10">
            <v>8.62198693579235</v>
          </cell>
          <cell r="P10">
            <v>89.090485489526401</v>
          </cell>
          <cell r="Q10">
            <v>2312.01321250916</v>
          </cell>
          <cell r="R10">
            <v>65.308779684653899</v>
          </cell>
          <cell r="S10">
            <v>0.112664000094755</v>
          </cell>
          <cell r="T10">
            <v>857.5</v>
          </cell>
          <cell r="U10">
            <v>101.815786265938</v>
          </cell>
          <cell r="V10">
            <v>5.6036543962317804</v>
          </cell>
          <cell r="W10">
            <v>86.743400958560997</v>
          </cell>
          <cell r="X10">
            <v>6.1047376409619797E-2</v>
          </cell>
        </row>
        <row r="11">
          <cell r="A11">
            <v>10</v>
          </cell>
          <cell r="B11" t="str">
            <v>2019-2020</v>
          </cell>
          <cell r="C11" t="str">
            <v>growing season</v>
          </cell>
          <cell r="D11">
            <v>8.7780473958333296</v>
          </cell>
          <cell r="E11">
            <v>19.004124583333301</v>
          </cell>
          <cell r="F11">
            <v>5.4445531875000004</v>
          </cell>
          <cell r="G11">
            <v>22.667674791666698</v>
          </cell>
          <cell r="H11">
            <v>-0.13916087499999999</v>
          </cell>
          <cell r="I11">
            <v>8.2926345208333294E-2</v>
          </cell>
          <cell r="J11">
            <v>103</v>
          </cell>
          <cell r="K11">
            <v>29</v>
          </cell>
          <cell r="L11">
            <v>72</v>
          </cell>
          <cell r="M11">
            <v>15.732640506944399</v>
          </cell>
          <cell r="N11">
            <v>15.433809796106599</v>
          </cell>
          <cell r="O11">
            <v>13.8680695336976</v>
          </cell>
          <cell r="P11">
            <v>81.703520943761404</v>
          </cell>
          <cell r="Q11">
            <v>8442.2023719099107</v>
          </cell>
          <cell r="R11">
            <v>215.472784578438</v>
          </cell>
          <cell r="S11">
            <v>0.38865780036292602</v>
          </cell>
          <cell r="T11">
            <v>311.39999999999998</v>
          </cell>
          <cell r="U11">
            <v>101.722678504098</v>
          </cell>
          <cell r="V11">
            <v>15.0562826300091</v>
          </cell>
          <cell r="W11">
            <v>80.575592049180301</v>
          </cell>
          <cell r="X11">
            <v>-1.52262517643966E-2</v>
          </cell>
        </row>
        <row r="12">
          <cell r="A12">
            <v>11</v>
          </cell>
          <cell r="B12" t="str">
            <v>2020-2021</v>
          </cell>
          <cell r="C12" t="str">
            <v>non-growing season</v>
          </cell>
          <cell r="D12">
            <v>3.038751875</v>
          </cell>
          <cell r="E12">
            <v>14.9819041666667</v>
          </cell>
          <cell r="F12">
            <v>-2.0604100624999999</v>
          </cell>
          <cell r="G12">
            <v>14.711883562500001</v>
          </cell>
          <cell r="H12">
            <v>-6.01185802083333E-2</v>
          </cell>
          <cell r="I12">
            <v>0.134905277083333</v>
          </cell>
          <cell r="J12">
            <v>169</v>
          </cell>
          <cell r="K12">
            <v>0</v>
          </cell>
          <cell r="L12">
            <v>132</v>
          </cell>
          <cell r="M12">
            <v>7.3715225455586104</v>
          </cell>
          <cell r="N12">
            <v>7.4526879259386396</v>
          </cell>
          <cell r="O12">
            <v>9.0056720715430405</v>
          </cell>
          <cell r="P12">
            <v>89.566917987637396</v>
          </cell>
          <cell r="Q12">
            <v>1954.0663242446999</v>
          </cell>
          <cell r="R12">
            <v>62.144804852449603</v>
          </cell>
          <cell r="S12">
            <v>0.10935777346133201</v>
          </cell>
          <cell r="T12">
            <v>841.7</v>
          </cell>
          <cell r="U12">
            <v>101.809326045101</v>
          </cell>
          <cell r="V12">
            <v>6.2260339975961498</v>
          </cell>
          <cell r="W12">
            <v>86.827770357142896</v>
          </cell>
          <cell r="X12">
            <v>7.3563762006962005E-2</v>
          </cell>
        </row>
        <row r="13">
          <cell r="A13">
            <v>12</v>
          </cell>
          <cell r="B13" t="str">
            <v>2020-2021</v>
          </cell>
          <cell r="C13" t="str">
            <v>growing season</v>
          </cell>
          <cell r="D13">
            <v>8.6056316458333306</v>
          </cell>
          <cell r="E13">
            <v>20.4230264583333</v>
          </cell>
          <cell r="F13">
            <v>5.4435048958333301</v>
          </cell>
          <cell r="G13">
            <v>29.438781041666701</v>
          </cell>
          <cell r="H13">
            <v>-0.228642183333333</v>
          </cell>
          <cell r="I13">
            <v>8.0839833124999996E-2</v>
          </cell>
          <cell r="J13">
            <v>67</v>
          </cell>
          <cell r="K13">
            <v>84</v>
          </cell>
          <cell r="L13">
            <v>61</v>
          </cell>
          <cell r="M13">
            <v>15.4323819330601</v>
          </cell>
          <cell r="N13">
            <v>15.1689354285064</v>
          </cell>
          <cell r="O13">
            <v>13.6947703861566</v>
          </cell>
          <cell r="P13">
            <v>81.294540956284195</v>
          </cell>
          <cell r="Q13">
            <v>8407.4308293599406</v>
          </cell>
          <cell r="R13">
            <v>227.519230689891</v>
          </cell>
          <cell r="S13">
            <v>0.42448241537710502</v>
          </cell>
          <cell r="T13">
            <v>271.3</v>
          </cell>
          <cell r="U13">
            <v>101.741400359745</v>
          </cell>
          <cell r="V13">
            <v>15.445983492827899</v>
          </cell>
          <cell r="W13">
            <v>85.588531818078295</v>
          </cell>
          <cell r="X13">
            <v>-7.5395845872044204E-2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W8" sqref="B8:W8"/>
    </sheetView>
  </sheetViews>
  <sheetFormatPr defaultRowHeight="14.5" x14ac:dyDescent="0.35"/>
  <cols>
    <col min="3" max="3" width="8.81640625" bestFit="1" customWidth="1"/>
    <col min="4" max="4" width="9.453125" customWidth="1"/>
    <col min="5" max="5" width="9" bestFit="1" customWidth="1"/>
    <col min="6" max="6" width="9.36328125" bestFit="1" customWidth="1"/>
    <col min="7" max="7" width="9" bestFit="1" customWidth="1"/>
    <col min="8" max="8" width="8.81640625" bestFit="1" customWidth="1"/>
    <col min="9" max="9" width="10.36328125" bestFit="1" customWidth="1"/>
    <col min="10" max="10" width="9.36328125" bestFit="1" customWidth="1"/>
    <col min="11" max="11" width="10.36328125" bestFit="1" customWidth="1"/>
    <col min="12" max="12" width="10.7265625" customWidth="1"/>
    <col min="13" max="13" width="10.90625" customWidth="1"/>
    <col min="14" max="14" width="11.54296875" customWidth="1"/>
    <col min="15" max="15" width="9.36328125" bestFit="1" customWidth="1"/>
    <col min="16" max="16" width="12.36328125" bestFit="1" customWidth="1"/>
    <col min="17" max="17" width="10.36328125" bestFit="1" customWidth="1"/>
    <col min="18" max="18" width="8.81640625" bestFit="1" customWidth="1"/>
    <col min="19" max="19" width="11.36328125" bestFit="1" customWidth="1"/>
    <col min="20" max="20" width="10.36328125" bestFit="1" customWidth="1"/>
    <col min="21" max="22" width="9.36328125" bestFit="1" customWidth="1"/>
    <col min="23" max="23" width="9" bestFit="1" customWidth="1"/>
  </cols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>
        <v>1</v>
      </c>
      <c r="B2" t="s">
        <v>22</v>
      </c>
      <c r="C2" s="2">
        <v>2.16809670833333</v>
      </c>
      <c r="D2" s="3">
        <v>20.7951320833333</v>
      </c>
      <c r="E2" s="2">
        <v>-4.25345445833333</v>
      </c>
      <c r="F2" s="2">
        <v>22.792107708333301</v>
      </c>
      <c r="G2" s="2">
        <v>-0.211470072916667</v>
      </c>
      <c r="H2" s="2">
        <v>0.15592981458705901</v>
      </c>
      <c r="I2" s="2">
        <v>201</v>
      </c>
      <c r="J2" s="2">
        <v>71</v>
      </c>
      <c r="K2" s="4">
        <v>211</v>
      </c>
      <c r="L2" s="3">
        <v>12.486400019671301</v>
      </c>
      <c r="M2" s="3">
        <v>12.377574830314099</v>
      </c>
      <c r="N2" s="3">
        <v>12.414895995994501</v>
      </c>
      <c r="O2" s="2">
        <v>82.748840418258695</v>
      </c>
      <c r="P2" s="2">
        <v>10241.0212565893</v>
      </c>
      <c r="Q2" s="2">
        <v>140.38077174494401</v>
      </c>
      <c r="R2" s="3">
        <v>0.31220907174899698</v>
      </c>
      <c r="S2" s="2">
        <v>1102.9000000000001</v>
      </c>
      <c r="T2" s="2">
        <v>101.549631656203</v>
      </c>
      <c r="U2" s="3">
        <v>11.198301100461901</v>
      </c>
      <c r="V2" s="2">
        <v>82.562543681999998</v>
      </c>
      <c r="W2" s="3">
        <v>-1.4932656455403199E-3</v>
      </c>
    </row>
    <row r="3" spans="1:23" x14ac:dyDescent="0.35">
      <c r="A3">
        <v>2</v>
      </c>
      <c r="B3" t="s">
        <v>23</v>
      </c>
      <c r="C3" s="4">
        <v>0.62057860416666699</v>
      </c>
      <c r="D3" s="2">
        <v>19.538633541666702</v>
      </c>
      <c r="E3" s="4">
        <v>-6.0647462291666701</v>
      </c>
      <c r="F3" s="2">
        <v>22.3171102083333</v>
      </c>
      <c r="G3" s="2">
        <v>-0.188682866666667</v>
      </c>
      <c r="H3" s="4">
        <v>0.16870633541666699</v>
      </c>
      <c r="I3" s="4">
        <v>267</v>
      </c>
      <c r="J3" s="2">
        <v>54</v>
      </c>
      <c r="K3" s="2">
        <v>204</v>
      </c>
      <c r="L3" s="2">
        <v>11.4196293576484</v>
      </c>
      <c r="M3" s="2">
        <v>11.265495383047901</v>
      </c>
      <c r="N3" s="2">
        <v>11.074653411986301</v>
      </c>
      <c r="O3" s="3">
        <v>82.562673197488607</v>
      </c>
      <c r="P3" s="2">
        <v>9776.1281948114993</v>
      </c>
      <c r="Q3" s="2">
        <v>137.38608425781999</v>
      </c>
      <c r="R3" s="2">
        <v>0.29508081795976199</v>
      </c>
      <c r="S3" s="2">
        <v>1296.5999999999999</v>
      </c>
      <c r="T3" s="2">
        <v>101.46306221461199</v>
      </c>
      <c r="U3" s="4">
        <v>10.3025411453196</v>
      </c>
      <c r="V3" s="2">
        <v>79.336116831620998</v>
      </c>
      <c r="W3" s="4">
        <v>4.7750281212820801E-2</v>
      </c>
    </row>
    <row r="4" spans="1:23" x14ac:dyDescent="0.35">
      <c r="A4">
        <v>3</v>
      </c>
      <c r="B4" t="s">
        <v>24</v>
      </c>
      <c r="C4" s="2">
        <v>2.58097264583333</v>
      </c>
      <c r="D4" s="2">
        <v>19.337575208333298</v>
      </c>
      <c r="E4" s="2">
        <v>-2.55568808333333</v>
      </c>
      <c r="F4" s="2">
        <v>23.2928102083333</v>
      </c>
      <c r="G4" s="3">
        <v>-0.22947273125000001</v>
      </c>
      <c r="H4" s="2">
        <v>0.15149456875</v>
      </c>
      <c r="I4" s="2">
        <v>219</v>
      </c>
      <c r="J4" s="3">
        <v>89</v>
      </c>
      <c r="K4" s="2">
        <v>194</v>
      </c>
      <c r="L4" s="2">
        <v>11.368240207363</v>
      </c>
      <c r="M4" s="2">
        <v>11.1638076089612</v>
      </c>
      <c r="N4" s="2">
        <v>11.059038221290001</v>
      </c>
      <c r="O4" s="2">
        <v>83.750283414383603</v>
      </c>
      <c r="P4" s="2">
        <v>9820.6547107237093</v>
      </c>
      <c r="Q4" s="2">
        <v>141.318755530251</v>
      </c>
      <c r="R4" s="2">
        <v>0.29244440098621999</v>
      </c>
      <c r="S4" s="4">
        <v>1198.9000000000001</v>
      </c>
      <c r="T4" s="2">
        <v>101.747663861872</v>
      </c>
      <c r="U4" s="2">
        <v>10.489246578510301</v>
      </c>
      <c r="V4" s="2">
        <v>80.522679877283096</v>
      </c>
      <c r="W4" s="2">
        <v>6.0927637192001701E-3</v>
      </c>
    </row>
    <row r="5" spans="1:23" x14ac:dyDescent="0.35">
      <c r="A5">
        <v>4</v>
      </c>
      <c r="B5" t="s">
        <v>25</v>
      </c>
      <c r="C5" s="2">
        <v>2.3737881875000002</v>
      </c>
      <c r="D5" s="2">
        <v>18.616695</v>
      </c>
      <c r="E5" s="2">
        <v>-4.5783303333333301</v>
      </c>
      <c r="F5" s="2">
        <v>22.573797916666699</v>
      </c>
      <c r="G5" s="2">
        <v>-0.191514516666667</v>
      </c>
      <c r="H5" s="2">
        <v>0.13705596041666701</v>
      </c>
      <c r="I5" s="2">
        <v>218</v>
      </c>
      <c r="J5" s="2">
        <v>78</v>
      </c>
      <c r="K5" s="2">
        <v>183</v>
      </c>
      <c r="L5" s="2">
        <v>11.3636866888128</v>
      </c>
      <c r="M5" s="2">
        <v>11.229499392351601</v>
      </c>
      <c r="N5" s="2">
        <v>11.1892918671233</v>
      </c>
      <c r="O5" s="2">
        <v>83.846897743721499</v>
      </c>
      <c r="P5" s="2">
        <v>11296.581517750499</v>
      </c>
      <c r="Q5" s="2">
        <v>145.48156054155299</v>
      </c>
      <c r="R5" s="2">
        <v>0.27219107254502201</v>
      </c>
      <c r="S5" s="2">
        <v>1060.8</v>
      </c>
      <c r="T5" s="2">
        <v>101.685346200913</v>
      </c>
      <c r="U5" s="2">
        <v>10.439128590411</v>
      </c>
      <c r="V5" s="2">
        <v>83.529022373287702</v>
      </c>
      <c r="W5" s="2">
        <v>-5.9561408572551399E-4</v>
      </c>
    </row>
    <row r="6" spans="1:23" x14ac:dyDescent="0.35">
      <c r="A6">
        <v>5</v>
      </c>
      <c r="B6" t="s">
        <v>26</v>
      </c>
      <c r="C6" s="2">
        <v>2.9322165208333302</v>
      </c>
      <c r="D6" s="2">
        <v>19.004124583333301</v>
      </c>
      <c r="E6" s="2">
        <v>-7.4519362291666704</v>
      </c>
      <c r="F6" s="2">
        <v>22.667674791666698</v>
      </c>
      <c r="G6" s="2">
        <v>-0.13916087499999999</v>
      </c>
      <c r="H6" s="2">
        <v>0.14045966874999999</v>
      </c>
      <c r="I6" s="2">
        <v>266</v>
      </c>
      <c r="J6" s="2">
        <v>29</v>
      </c>
      <c r="K6" s="2">
        <v>206</v>
      </c>
      <c r="L6" s="4">
        <v>11.3389290636384</v>
      </c>
      <c r="M6" s="2">
        <v>11.199906632058299</v>
      </c>
      <c r="N6" s="2">
        <v>11.245028234745</v>
      </c>
      <c r="O6" s="2">
        <v>85.397003216643895</v>
      </c>
      <c r="P6" s="2">
        <v>10754.2155844191</v>
      </c>
      <c r="Q6" s="2">
        <v>140.39078213154599</v>
      </c>
      <c r="R6" s="2">
        <v>0.25066090022884002</v>
      </c>
      <c r="S6" s="2">
        <v>1168.9000000000001</v>
      </c>
      <c r="T6" s="2">
        <v>101.769232385018</v>
      </c>
      <c r="U6" s="2">
        <v>10.3299685131204</v>
      </c>
      <c r="V6" s="2">
        <v>83.659496503870699</v>
      </c>
      <c r="W6" s="2">
        <v>2.29105623226116E-2</v>
      </c>
    </row>
    <row r="7" spans="1:23" x14ac:dyDescent="0.35">
      <c r="A7">
        <v>6</v>
      </c>
      <c r="B7" t="s">
        <v>27</v>
      </c>
      <c r="C7" s="2">
        <v>3.038751875</v>
      </c>
      <c r="D7" s="2">
        <v>20.4230264583333</v>
      </c>
      <c r="E7" s="2">
        <v>-2.0604100624999999</v>
      </c>
      <c r="F7" s="3">
        <v>29.438781041666701</v>
      </c>
      <c r="G7" s="2">
        <v>-0.228642183333333</v>
      </c>
      <c r="H7" s="2">
        <v>0.134905277083333</v>
      </c>
      <c r="I7" s="2">
        <v>236</v>
      </c>
      <c r="J7" s="2">
        <v>84</v>
      </c>
      <c r="K7" s="3">
        <v>193</v>
      </c>
      <c r="L7" s="2">
        <v>11.4129945124429</v>
      </c>
      <c r="M7" s="2">
        <v>11.3213818792808</v>
      </c>
      <c r="N7" s="2">
        <v>11.3566446511986</v>
      </c>
      <c r="O7" s="4">
        <v>85.419397448630093</v>
      </c>
      <c r="P7" s="2">
        <v>10361.4971536046</v>
      </c>
      <c r="Q7" s="2">
        <v>145.05855808053701</v>
      </c>
      <c r="R7" s="2">
        <v>0.267351772010884</v>
      </c>
      <c r="S7" s="2">
        <v>1113</v>
      </c>
      <c r="T7" s="2">
        <v>101.775270153539</v>
      </c>
      <c r="U7" s="2">
        <v>10.8486388130137</v>
      </c>
      <c r="V7" s="2">
        <v>86.206453500570802</v>
      </c>
      <c r="W7" s="2">
        <v>-1.1200961899095899E-3</v>
      </c>
    </row>
    <row r="8" spans="1:23" x14ac:dyDescent="0.35">
      <c r="B8" s="1" t="s">
        <v>28</v>
      </c>
      <c r="C8" s="5">
        <f>AVERAGE(C2:C7)</f>
        <v>2.2857340902777761</v>
      </c>
      <c r="D8" s="5">
        <f t="shared" ref="D8:W8" si="0">AVERAGE(D2:D7)</f>
        <v>19.619197812499984</v>
      </c>
      <c r="E8" s="5">
        <f t="shared" si="0"/>
        <v>-4.4940942326388882</v>
      </c>
      <c r="F8" s="5">
        <f t="shared" si="0"/>
        <v>23.847046979166667</v>
      </c>
      <c r="G8" s="5">
        <f t="shared" si="0"/>
        <v>-0.198157207638889</v>
      </c>
      <c r="H8" s="5">
        <f t="shared" si="0"/>
        <v>0.148091937500621</v>
      </c>
      <c r="I8" s="5">
        <f t="shared" si="0"/>
        <v>234.5</v>
      </c>
      <c r="J8" s="5">
        <f t="shared" si="0"/>
        <v>67.5</v>
      </c>
      <c r="K8" s="5">
        <f t="shared" si="0"/>
        <v>198.5</v>
      </c>
      <c r="L8" s="5">
        <f t="shared" si="0"/>
        <v>11.564979974929466</v>
      </c>
      <c r="M8" s="5">
        <f t="shared" si="0"/>
        <v>11.426277621002319</v>
      </c>
      <c r="N8" s="5">
        <f t="shared" si="0"/>
        <v>11.389925397056283</v>
      </c>
      <c r="O8" s="5">
        <f t="shared" si="0"/>
        <v>83.954182573187737</v>
      </c>
      <c r="P8" s="5">
        <f t="shared" si="0"/>
        <v>10375.016402983118</v>
      </c>
      <c r="Q8" s="5">
        <f t="shared" si="0"/>
        <v>141.66941871444183</v>
      </c>
      <c r="R8" s="5">
        <f t="shared" si="0"/>
        <v>0.28165633924662087</v>
      </c>
      <c r="S8" s="5">
        <f t="shared" si="0"/>
        <v>1156.8500000000001</v>
      </c>
      <c r="T8" s="5">
        <f t="shared" si="0"/>
        <v>101.66503441202617</v>
      </c>
      <c r="U8" s="5">
        <f t="shared" si="0"/>
        <v>10.601304123472817</v>
      </c>
      <c r="V8" s="5">
        <f t="shared" si="0"/>
        <v>82.636052128105561</v>
      </c>
      <c r="W8" s="5">
        <f t="shared" si="0"/>
        <v>1.2257438555576192E-2</v>
      </c>
    </row>
    <row r="9" spans="1:23" x14ac:dyDescent="0.35">
      <c r="B9" t="s">
        <v>29</v>
      </c>
      <c r="C9" s="2">
        <f>STDEV(C2:C7)</f>
        <v>0.87937204781660039</v>
      </c>
      <c r="D9" s="2">
        <f t="shared" ref="D9:W9" si="1">STDEV(D2:D7)</f>
        <v>0.83643179762643405</v>
      </c>
      <c r="E9" s="2">
        <f t="shared" si="1"/>
        <v>2.0474871053029084</v>
      </c>
      <c r="F9" s="2">
        <f t="shared" si="1"/>
        <v>2.758273138888395</v>
      </c>
      <c r="G9" s="2">
        <f t="shared" si="1"/>
        <v>3.3768872913030309E-2</v>
      </c>
      <c r="H9" s="2">
        <f t="shared" si="1"/>
        <v>1.3052937964478156E-2</v>
      </c>
      <c r="I9" s="2">
        <f t="shared" si="1"/>
        <v>27.149585632197041</v>
      </c>
      <c r="J9" s="2">
        <f t="shared" si="1"/>
        <v>22.456624857711812</v>
      </c>
      <c r="K9" s="2">
        <f t="shared" si="1"/>
        <v>10.329569206893384</v>
      </c>
      <c r="L9" s="2">
        <f t="shared" si="1"/>
        <v>0.45245238849553254</v>
      </c>
      <c r="M9" s="2">
        <f t="shared" si="1"/>
        <v>0.46918576880476526</v>
      </c>
      <c r="N9" s="2">
        <f t="shared" si="1"/>
        <v>0.51416030289558479</v>
      </c>
      <c r="O9" s="2">
        <f t="shared" si="1"/>
        <v>1.2386136601138391</v>
      </c>
      <c r="P9" s="2">
        <f t="shared" si="1"/>
        <v>579.17108371370239</v>
      </c>
      <c r="Q9" s="2">
        <f t="shared" si="1"/>
        <v>3.0914117232090823</v>
      </c>
      <c r="R9" s="2">
        <f t="shared" si="1"/>
        <v>2.2293485710484198E-2</v>
      </c>
      <c r="S9" s="2">
        <f t="shared" si="1"/>
        <v>84.264458699976203</v>
      </c>
      <c r="T9" s="2">
        <f t="shared" si="1"/>
        <v>0.12989218268393862</v>
      </c>
      <c r="U9" s="2">
        <f t="shared" si="1"/>
        <v>0.35194316775627249</v>
      </c>
      <c r="V9" s="2">
        <f t="shared" si="1"/>
        <v>2.4476077681175776</v>
      </c>
      <c r="W9" s="2">
        <f t="shared" si="1"/>
        <v>1.9720422945866553E-2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C17" sqref="C17"/>
    </sheetView>
  </sheetViews>
  <sheetFormatPr defaultRowHeight="14.5" x14ac:dyDescent="0.35"/>
  <cols>
    <col min="2" max="2" width="12.7265625" customWidth="1"/>
    <col min="3" max="3" width="19.1796875" customWidth="1"/>
  </cols>
  <sheetData>
    <row r="1" spans="1:24" x14ac:dyDescent="0.35">
      <c r="A1">
        <f>[1]met_season_summary!A1</f>
        <v>0</v>
      </c>
      <c r="B1" t="str">
        <f>[1]met_season_summary!B1</f>
        <v>period</v>
      </c>
      <c r="C1" t="str">
        <f>[1]met_season_summary!C1</f>
        <v>season</v>
      </c>
      <c r="D1" t="str">
        <f>[1]met_season_summary!D1</f>
        <v>min_TS.5</v>
      </c>
      <c r="E1" t="str">
        <f>[1]met_season_summary!E1</f>
        <v>max_TS.5</v>
      </c>
      <c r="F1" t="str">
        <f>[1]met_season_summary!F1</f>
        <v>min_Ta</v>
      </c>
      <c r="G1" t="str">
        <f>[1]met_season_summary!G1</f>
        <v>max_Ta</v>
      </c>
      <c r="H1" t="str">
        <f>[1]met_season_summary!H1</f>
        <v>min_wtd</v>
      </c>
      <c r="I1" t="str">
        <f>[1]met_season_summary!I1</f>
        <v>max_wtd</v>
      </c>
      <c r="J1" t="str">
        <f>[1]met_season_summary!J1</f>
        <v>day_wtd</v>
      </c>
      <c r="K1" t="str">
        <f>[1]met_season_summary!K1</f>
        <v>day_wtd2</v>
      </c>
      <c r="L1" t="str">
        <f>[1]met_season_summary!L1</f>
        <v>day_precip</v>
      </c>
      <c r="M1" t="str">
        <f>[1]met_season_summary!M1</f>
        <v>TS.5</v>
      </c>
      <c r="N1" t="str">
        <f>[1]met_season_summary!N1</f>
        <v>TS.10</v>
      </c>
      <c r="O1" t="str">
        <f>[1]met_season_summary!O1</f>
        <v>TS.50</v>
      </c>
      <c r="P1" t="str">
        <f>[1]met_season_summary!P1</f>
        <v>RH</v>
      </c>
      <c r="Q1" t="str">
        <f>[1]met_season_summary!Q1</f>
        <v>PARin</v>
      </c>
      <c r="R1" t="str">
        <f>[1]met_season_summary!R1</f>
        <v>SWin</v>
      </c>
      <c r="S1" t="str">
        <f>[1]met_season_summary!S1</f>
        <v>VPD</v>
      </c>
      <c r="T1" t="str">
        <f>[1]met_season_summary!T1</f>
        <v>Precip</v>
      </c>
      <c r="U1" t="str">
        <f>[1]met_season_summary!U1</f>
        <v>PA</v>
      </c>
      <c r="V1" t="str">
        <f>[1]met_season_summary!V1</f>
        <v>Ta</v>
      </c>
      <c r="W1" t="str">
        <f>[1]met_season_summary!W1</f>
        <v>SWC</v>
      </c>
      <c r="X1" t="str">
        <f>[1]met_season_summary!X1</f>
        <v>wtd</v>
      </c>
    </row>
    <row r="2" spans="1:24" x14ac:dyDescent="0.35">
      <c r="A2">
        <f>[1]met_season_summary!A2</f>
        <v>1</v>
      </c>
      <c r="B2" t="str">
        <f>[1]met_season_summary!B2</f>
        <v>2015-2016</v>
      </c>
      <c r="C2" t="str">
        <f>[1]met_season_summary!C2</f>
        <v>non-growing season</v>
      </c>
      <c r="D2">
        <f>[1]met_season_summary!D2</f>
        <v>2.16809670833333</v>
      </c>
      <c r="E2">
        <f>[1]met_season_summary!E2</f>
        <v>14.575830249999999</v>
      </c>
      <c r="F2">
        <f>[1]met_season_summary!F2</f>
        <v>-4.25345445833333</v>
      </c>
      <c r="G2">
        <f>[1]met_season_summary!G2</f>
        <v>15.917515770833299</v>
      </c>
      <c r="H2">
        <f>[1]met_season_summary!H2</f>
        <v>-0.199368626433507</v>
      </c>
      <c r="I2">
        <f>[1]met_season_summary!I2</f>
        <v>0.15592981458705901</v>
      </c>
      <c r="J2">
        <f>[1]met_season_summary!J2</f>
        <v>154</v>
      </c>
      <c r="K2">
        <f>[1]met_season_summary!K2</f>
        <v>8</v>
      </c>
      <c r="L2">
        <f>[1]met_season_summary!L2</f>
        <v>145</v>
      </c>
      <c r="M2">
        <f>[1]met_season_summary!M2</f>
        <v>7.8894485672341901</v>
      </c>
      <c r="N2">
        <f>[1]met_season_summary!N2</f>
        <v>7.9282107873357797</v>
      </c>
      <c r="O2">
        <f>[1]met_season_summary!O2</f>
        <v>7.6917147718221504</v>
      </c>
      <c r="P2">
        <f>[1]met_season_summary!P2</f>
        <v>87.566416708443498</v>
      </c>
      <c r="Q2">
        <f>[1]met_season_summary!Q2</f>
        <v>2101.87290817349</v>
      </c>
      <c r="R2">
        <f>[1]met_season_summary!R2</f>
        <v>58.996822838931003</v>
      </c>
      <c r="S2">
        <f>[1]met_season_summary!S2</f>
        <v>0.14726886267973199</v>
      </c>
      <c r="T2">
        <f>[1]met_season_summary!T2</f>
        <v>901.6</v>
      </c>
      <c r="U2">
        <f>[1]met_season_summary!U2</f>
        <v>101.42114115848899</v>
      </c>
      <c r="V2">
        <f>[1]met_season_summary!V2</f>
        <v>6.8555318496032402</v>
      </c>
      <c r="W2">
        <f>[1]met_season_summary!W2</f>
        <v>87.231800719487296</v>
      </c>
      <c r="X2">
        <f>[1]met_season_summary!X2</f>
        <v>5.3765925631721397E-2</v>
      </c>
    </row>
    <row r="3" spans="1:24" x14ac:dyDescent="0.35">
      <c r="A3">
        <f>[1]met_season_summary!A3</f>
        <v>2</v>
      </c>
      <c r="B3" t="str">
        <f>[1]met_season_summary!B3</f>
        <v>2015-2016</v>
      </c>
      <c r="C3" t="str">
        <f>[1]met_season_summary!C3</f>
        <v>growing season</v>
      </c>
      <c r="D3">
        <f>[1]met_season_summary!D3</f>
        <v>12.239091729166701</v>
      </c>
      <c r="E3">
        <f>[1]met_season_summary!E3</f>
        <v>20.7951320833333</v>
      </c>
      <c r="F3">
        <f>[1]met_season_summary!F3</f>
        <v>8.8217407291666703</v>
      </c>
      <c r="G3">
        <f>[1]met_season_summary!G3</f>
        <v>22.792107708333301</v>
      </c>
      <c r="H3">
        <f>[1]met_season_summary!H3</f>
        <v>-0.211470072916667</v>
      </c>
      <c r="I3">
        <f>[1]met_season_summary!I3</f>
        <v>7.7909675122395605E-2</v>
      </c>
      <c r="J3">
        <f>[1]met_season_summary!J3</f>
        <v>47</v>
      </c>
      <c r="K3">
        <f>[1]met_season_summary!K3</f>
        <v>63</v>
      </c>
      <c r="L3">
        <f>[1]met_season_summary!L3</f>
        <v>66</v>
      </c>
      <c r="M3">
        <f>[1]met_season_summary!M3</f>
        <v>17.083351472108401</v>
      </c>
      <c r="N3">
        <f>[1]met_season_summary!N3</f>
        <v>16.826938873292299</v>
      </c>
      <c r="O3">
        <f>[1]met_season_summary!O3</f>
        <v>14.763581741347901</v>
      </c>
      <c r="P3">
        <f>[1]met_season_summary!P3</f>
        <v>77.931264128073806</v>
      </c>
      <c r="Q3">
        <f>[1]met_season_summary!Q3</f>
        <v>8139.1483484158498</v>
      </c>
      <c r="R3">
        <f>[1]met_season_summary!R3</f>
        <v>221.76472065095601</v>
      </c>
      <c r="S3">
        <f>[1]met_season_summary!S3</f>
        <v>0.47714928081826202</v>
      </c>
      <c r="T3">
        <f>[1]met_season_summary!T3</f>
        <v>201.3</v>
      </c>
      <c r="U3">
        <f>[1]met_season_summary!U3</f>
        <v>101.67812215391599</v>
      </c>
      <c r="V3">
        <f>[1]met_season_summary!V3</f>
        <v>15.541070351320601</v>
      </c>
      <c r="W3">
        <f>[1]met_season_summary!W3</f>
        <v>77.893286644512798</v>
      </c>
      <c r="X3">
        <f>[1]met_season_summary!X3</f>
        <v>-5.6752456922802001E-2</v>
      </c>
    </row>
    <row r="4" spans="1:24" x14ac:dyDescent="0.35">
      <c r="A4">
        <f>[1]met_season_summary!A4</f>
        <v>3</v>
      </c>
      <c r="B4" t="str">
        <f>[1]met_season_summary!B4</f>
        <v>2016-2017</v>
      </c>
      <c r="C4" t="str">
        <f>[1]met_season_summary!C4</f>
        <v>non-growing season</v>
      </c>
      <c r="D4">
        <f>[1]met_season_summary!D4</f>
        <v>0.62057860416666699</v>
      </c>
      <c r="E4">
        <f>[1]met_season_summary!E4</f>
        <v>13.865451041666701</v>
      </c>
      <c r="F4">
        <f>[1]met_season_summary!F4</f>
        <v>-6.0647462291666701</v>
      </c>
      <c r="G4">
        <f>[1]met_season_summary!G4</f>
        <v>15.7352904166667</v>
      </c>
      <c r="H4">
        <f>[1]met_season_summary!H4</f>
        <v>-0.188682866666667</v>
      </c>
      <c r="I4">
        <f>[1]met_season_summary!I4</f>
        <v>0.16870633541666699</v>
      </c>
      <c r="J4">
        <f>[1]met_season_summary!J4</f>
        <v>153</v>
      </c>
      <c r="K4">
        <f>[1]met_season_summary!K4</f>
        <v>14</v>
      </c>
      <c r="L4">
        <f>[1]met_season_summary!L4</f>
        <v>147</v>
      </c>
      <c r="M4">
        <f>[1]met_season_summary!M4</f>
        <v>6.4610417859432197</v>
      </c>
      <c r="N4">
        <f>[1]met_season_summary!N4</f>
        <v>6.5404445898580601</v>
      </c>
      <c r="O4">
        <f>[1]met_season_summary!O4</f>
        <v>8.2792017851419395</v>
      </c>
      <c r="P4">
        <f>[1]met_season_summary!P4</f>
        <v>86.280080695970696</v>
      </c>
      <c r="Q4">
        <f>[1]met_season_summary!Q4</f>
        <v>1796.9639046785001</v>
      </c>
      <c r="R4">
        <f>[1]met_season_summary!R4</f>
        <v>53.086908710279303</v>
      </c>
      <c r="S4">
        <f>[1]met_season_summary!S4</f>
        <v>0.13277001296028301</v>
      </c>
      <c r="T4">
        <f>[1]met_season_summary!T4</f>
        <v>981</v>
      </c>
      <c r="U4">
        <f>[1]met_season_summary!U4</f>
        <v>101.359436240842</v>
      </c>
      <c r="V4">
        <f>[1]met_season_summary!V4</f>
        <v>5.3403054103708802</v>
      </c>
      <c r="W4">
        <f>[1]met_season_summary!W4</f>
        <v>85.370990594093399</v>
      </c>
      <c r="X4">
        <f>[1]met_season_summary!X4</f>
        <v>7.3142236933415705E-2</v>
      </c>
    </row>
    <row r="5" spans="1:24" x14ac:dyDescent="0.35">
      <c r="A5">
        <f>[1]met_season_summary!A5</f>
        <v>4</v>
      </c>
      <c r="B5" t="str">
        <f>[1]met_season_summary!B5</f>
        <v>2016-2017</v>
      </c>
      <c r="C5" t="str">
        <f>[1]met_season_summary!C5</f>
        <v>growing season</v>
      </c>
      <c r="D5">
        <f>[1]met_season_summary!D5</f>
        <v>9.4623010624999999</v>
      </c>
      <c r="E5">
        <f>[1]met_season_summary!E5</f>
        <v>19.538633541666702</v>
      </c>
      <c r="F5">
        <f>[1]met_season_summary!F5</f>
        <v>7.0296019166666701</v>
      </c>
      <c r="G5">
        <f>[1]met_season_summary!G5</f>
        <v>22.3171102083333</v>
      </c>
      <c r="H5">
        <f>[1]met_season_summary!H5</f>
        <v>-0.167410375</v>
      </c>
      <c r="I5">
        <f>[1]met_season_summary!I5</f>
        <v>0.15517339375</v>
      </c>
      <c r="J5">
        <f>[1]met_season_summary!J5</f>
        <v>114</v>
      </c>
      <c r="K5">
        <f>[1]met_season_summary!K5</f>
        <v>40</v>
      </c>
      <c r="L5">
        <f>[1]met_season_summary!L5</f>
        <v>57</v>
      </c>
      <c r="M5">
        <f>[1]met_season_summary!M5</f>
        <v>16.3511208224044</v>
      </c>
      <c r="N5">
        <f>[1]met_season_summary!N5</f>
        <v>15.964726226548301</v>
      </c>
      <c r="O5">
        <f>[1]met_season_summary!O5</f>
        <v>13.854829346880701</v>
      </c>
      <c r="P5">
        <f>[1]met_season_summary!P5</f>
        <v>78.865579401183993</v>
      </c>
      <c r="Q5">
        <f>[1]met_season_summary!Q5</f>
        <v>7979.1642901329997</v>
      </c>
      <c r="R5">
        <f>[1]met_season_summary!R5</f>
        <v>221.22460857286001</v>
      </c>
      <c r="S5">
        <f>[1]met_season_summary!S5</f>
        <v>0.45650467866962702</v>
      </c>
      <c r="T5">
        <f>[1]met_season_summary!T5</f>
        <v>315.60000000000002</v>
      </c>
      <c r="U5">
        <f>[1]met_season_summary!U5</f>
        <v>101.56612192623</v>
      </c>
      <c r="V5">
        <f>[1]met_season_summary!V5</f>
        <v>15.237660838000901</v>
      </c>
      <c r="W5">
        <f>[1]met_season_summary!W5</f>
        <v>73.3342205214026</v>
      </c>
      <c r="X5">
        <f>[1]met_season_summary!X5</f>
        <v>2.2497079348622499E-2</v>
      </c>
    </row>
    <row r="6" spans="1:24" x14ac:dyDescent="0.35">
      <c r="A6">
        <f>[1]met_season_summary!A6</f>
        <v>5</v>
      </c>
      <c r="B6" t="str">
        <f>[1]met_season_summary!B6</f>
        <v>2017-2018</v>
      </c>
      <c r="C6" t="str">
        <f>[1]met_season_summary!C6</f>
        <v>non-growing season</v>
      </c>
      <c r="D6">
        <f>[1]met_season_summary!D6</f>
        <v>2.58097264583333</v>
      </c>
      <c r="E6">
        <f>[1]met_season_summary!E6</f>
        <v>13.983985000000001</v>
      </c>
      <c r="F6">
        <f>[1]met_season_summary!F6</f>
        <v>-2.55568808333333</v>
      </c>
      <c r="G6">
        <f>[1]met_season_summary!G6</f>
        <v>13.1099737083333</v>
      </c>
      <c r="H6">
        <f>[1]met_season_summary!H6</f>
        <v>-0.16828638541666699</v>
      </c>
      <c r="I6">
        <f>[1]met_season_summary!I6</f>
        <v>0.15149456875</v>
      </c>
      <c r="J6">
        <f>[1]met_season_summary!J6</f>
        <v>140</v>
      </c>
      <c r="K6">
        <f>[1]met_season_summary!K6</f>
        <v>17</v>
      </c>
      <c r="L6">
        <f>[1]met_season_summary!L6</f>
        <v>128</v>
      </c>
      <c r="M6">
        <f>[1]met_season_summary!M6</f>
        <v>6.9084672939560399</v>
      </c>
      <c r="N6">
        <f>[1]met_season_summary!N6</f>
        <v>6.88024118223443</v>
      </c>
      <c r="O6">
        <f>[1]met_season_summary!O6</f>
        <v>8.4292723383699606</v>
      </c>
      <c r="P6">
        <f>[1]met_season_summary!P6</f>
        <v>87.827457885760097</v>
      </c>
      <c r="Q6">
        <f>[1]met_season_summary!Q6</f>
        <v>2041.4441733347801</v>
      </c>
      <c r="R6">
        <f>[1]met_season_summary!R6</f>
        <v>62.4053199119734</v>
      </c>
      <c r="S6">
        <f>[1]met_season_summary!S6</f>
        <v>0.12870824870818301</v>
      </c>
      <c r="T6">
        <f>[1]met_season_summary!T6</f>
        <v>909.6</v>
      </c>
      <c r="U6">
        <f>[1]met_season_summary!U6</f>
        <v>101.784905643315</v>
      </c>
      <c r="V6">
        <f>[1]met_season_summary!V6</f>
        <v>5.62427684323489</v>
      </c>
      <c r="W6">
        <f>[1]met_season_summary!W6</f>
        <v>84.070755398351693</v>
      </c>
      <c r="X6">
        <f>[1]met_season_summary!X6</f>
        <v>6.0313105094816501E-2</v>
      </c>
    </row>
    <row r="7" spans="1:24" x14ac:dyDescent="0.35">
      <c r="A7">
        <f>[1]met_season_summary!A7</f>
        <v>6</v>
      </c>
      <c r="B7" t="str">
        <f>[1]met_season_summary!B7</f>
        <v>2017-2018</v>
      </c>
      <c r="C7" t="str">
        <f>[1]met_season_summary!C7</f>
        <v>growing season</v>
      </c>
      <c r="D7">
        <f>[1]met_season_summary!D7</f>
        <v>9.0760594791666698</v>
      </c>
      <c r="E7">
        <f>[1]met_season_summary!E7</f>
        <v>19.337575208333298</v>
      </c>
      <c r="F7">
        <f>[1]met_season_summary!F7</f>
        <v>5.8726029583333297</v>
      </c>
      <c r="G7">
        <f>[1]met_season_summary!G7</f>
        <v>23.2928102083333</v>
      </c>
      <c r="H7">
        <f>[1]met_season_summary!H7</f>
        <v>-0.22947273125000001</v>
      </c>
      <c r="I7">
        <f>[1]met_season_summary!I7</f>
        <v>0.135221272916667</v>
      </c>
      <c r="J7">
        <f>[1]met_season_summary!J7</f>
        <v>79</v>
      </c>
      <c r="K7">
        <f>[1]met_season_summary!K7</f>
        <v>72</v>
      </c>
      <c r="L7">
        <f>[1]met_season_summary!L7</f>
        <v>66</v>
      </c>
      <c r="M7">
        <f>[1]met_season_summary!M7</f>
        <v>15.803642776980899</v>
      </c>
      <c r="N7">
        <f>[1]met_season_summary!N7</f>
        <v>15.423966568875199</v>
      </c>
      <c r="O7">
        <f>[1]met_season_summary!O7</f>
        <v>13.6744337988388</v>
      </c>
      <c r="P7">
        <f>[1]met_season_summary!P7</f>
        <v>79.695388584927102</v>
      </c>
      <c r="Q7">
        <f>[1]met_season_summary!Q7</f>
        <v>7779.2105373889299</v>
      </c>
      <c r="R7">
        <f>[1]met_season_summary!R7</f>
        <v>219.80097018886599</v>
      </c>
      <c r="S7">
        <f>[1]met_season_summary!S7</f>
        <v>0.4552858201917</v>
      </c>
      <c r="T7">
        <f>[1]met_season_summary!T7</f>
        <v>289.3</v>
      </c>
      <c r="U7">
        <f>[1]met_season_summary!U7</f>
        <v>101.71062558743201</v>
      </c>
      <c r="V7">
        <f>[1]met_season_summary!V7</f>
        <v>15.3276317797131</v>
      </c>
      <c r="W7">
        <f>[1]met_season_summary!W7</f>
        <v>76.993992747040096</v>
      </c>
      <c r="X7">
        <f>[1]met_season_summary!X7</f>
        <v>-4.7831291637970202E-2</v>
      </c>
    </row>
    <row r="8" spans="1:24" x14ac:dyDescent="0.35">
      <c r="A8">
        <f>[1]met_season_summary!A8</f>
        <v>7</v>
      </c>
      <c r="B8" t="str">
        <f>[1]met_season_summary!B8</f>
        <v>2018-2019</v>
      </c>
      <c r="C8" t="str">
        <f>[1]met_season_summary!C8</f>
        <v>non-growing season</v>
      </c>
      <c r="D8">
        <f>[1]met_season_summary!D8</f>
        <v>2.3737881875000002</v>
      </c>
      <c r="E8">
        <f>[1]met_season_summary!E8</f>
        <v>14.048213333333299</v>
      </c>
      <c r="F8">
        <f>[1]met_season_summary!F8</f>
        <v>-4.5783303333333301</v>
      </c>
      <c r="G8">
        <f>[1]met_season_summary!G8</f>
        <v>14.324548541666701</v>
      </c>
      <c r="H8">
        <f>[1]met_season_summary!H8</f>
        <v>-0.12175875208333301</v>
      </c>
      <c r="I8">
        <f>[1]met_season_summary!I8</f>
        <v>0.13705596041666701</v>
      </c>
      <c r="J8">
        <f>[1]met_season_summary!J8</f>
        <v>149</v>
      </c>
      <c r="K8">
        <f>[1]met_season_summary!K8</f>
        <v>23</v>
      </c>
      <c r="L8">
        <f>[1]met_season_summary!L8</f>
        <v>115</v>
      </c>
      <c r="M8">
        <f>[1]met_season_summary!M8</f>
        <v>6.8651399917582401</v>
      </c>
      <c r="N8">
        <f>[1]met_season_summary!N8</f>
        <v>6.8764273997252703</v>
      </c>
      <c r="O8">
        <f>[1]met_season_summary!O8</f>
        <v>8.4139516284340701</v>
      </c>
      <c r="P8">
        <f>[1]met_season_summary!P8</f>
        <v>86.559757227564106</v>
      </c>
      <c r="Q8">
        <f>[1]met_season_summary!Q8</f>
        <v>2532.1436994175401</v>
      </c>
      <c r="R8">
        <f>[1]met_season_summary!R8</f>
        <v>74.719628644459704</v>
      </c>
      <c r="S8">
        <f>[1]met_season_summary!S8</f>
        <v>0.14501625617241101</v>
      </c>
      <c r="T8">
        <f>[1]met_season_summary!T8</f>
        <v>710.2</v>
      </c>
      <c r="U8">
        <f>[1]met_season_summary!U8</f>
        <v>101.739937305403</v>
      </c>
      <c r="V8">
        <f>[1]met_season_summary!V8</f>
        <v>5.50952000423535</v>
      </c>
      <c r="W8">
        <f>[1]met_season_summary!W8</f>
        <v>86.744114365842506</v>
      </c>
      <c r="X8">
        <f>[1]met_season_summary!X8</f>
        <v>4.3540267387614497E-2</v>
      </c>
    </row>
    <row r="9" spans="1:24" x14ac:dyDescent="0.35">
      <c r="A9">
        <f>[1]met_season_summary!A9</f>
        <v>8</v>
      </c>
      <c r="B9" t="str">
        <f>[1]met_season_summary!B9</f>
        <v>2018-2019</v>
      </c>
      <c r="C9" t="str">
        <f>[1]met_season_summary!C9</f>
        <v>growing season</v>
      </c>
      <c r="D9">
        <f>[1]met_season_summary!D9</f>
        <v>10.543074583333301</v>
      </c>
      <c r="E9">
        <f>[1]met_season_summary!E9</f>
        <v>18.616695</v>
      </c>
      <c r="F9">
        <f>[1]met_season_summary!F9</f>
        <v>8.1155258124999996</v>
      </c>
      <c r="G9">
        <f>[1]met_season_summary!G9</f>
        <v>22.573797916666699</v>
      </c>
      <c r="H9">
        <f>[1]met_season_summary!H9</f>
        <v>-0.191514516666667</v>
      </c>
      <c r="I9">
        <f>[1]met_season_summary!I9</f>
        <v>9.7711916041666694E-2</v>
      </c>
      <c r="J9">
        <f>[1]met_season_summary!J9</f>
        <v>69</v>
      </c>
      <c r="K9">
        <f>[1]met_season_summary!K9</f>
        <v>55</v>
      </c>
      <c r="L9">
        <f>[1]met_season_summary!L9</f>
        <v>68</v>
      </c>
      <c r="M9">
        <f>[1]met_season_summary!M9</f>
        <v>15.8376511634791</v>
      </c>
      <c r="N9">
        <f>[1]met_season_summary!N9</f>
        <v>15.5587841063297</v>
      </c>
      <c r="O9">
        <f>[1]met_season_summary!O9</f>
        <v>13.949466312158499</v>
      </c>
      <c r="P9">
        <f>[1]met_season_summary!P9</f>
        <v>81.148862628643002</v>
      </c>
      <c r="Q9">
        <f>[1]met_season_summary!Q9</f>
        <v>8764.4378183329409</v>
      </c>
      <c r="R9">
        <f>[1]met_season_summary!R9</f>
        <v>215.856815215164</v>
      </c>
      <c r="S9">
        <f>[1]met_season_summary!S9</f>
        <v>0.39867094456587099</v>
      </c>
      <c r="T9">
        <f>[1]met_season_summary!T9</f>
        <v>350.6</v>
      </c>
      <c r="U9">
        <f>[1]met_season_summary!U9</f>
        <v>101.63105340847</v>
      </c>
      <c r="V9">
        <f>[1]met_season_summary!V9</f>
        <v>15.3417994247495</v>
      </c>
      <c r="W9">
        <f>[1]met_season_summary!W9</f>
        <v>80.331499189435306</v>
      </c>
      <c r="X9">
        <f>[1]met_season_summary!X9</f>
        <v>-4.4490315878883302E-2</v>
      </c>
    </row>
    <row r="10" spans="1:24" x14ac:dyDescent="0.35">
      <c r="A10">
        <f>[1]met_season_summary!A10</f>
        <v>9</v>
      </c>
      <c r="B10" t="str">
        <f>[1]met_season_summary!B10</f>
        <v>2019-2020</v>
      </c>
      <c r="C10" t="str">
        <f>[1]met_season_summary!C10</f>
        <v>non-growing season</v>
      </c>
      <c r="D10">
        <f>[1]met_season_summary!D10</f>
        <v>2.9322165208333302</v>
      </c>
      <c r="E10">
        <f>[1]met_season_summary!E10</f>
        <v>12.6540883333333</v>
      </c>
      <c r="F10">
        <f>[1]met_season_summary!F10</f>
        <v>-7.4519362291666704</v>
      </c>
      <c r="G10">
        <f>[1]met_season_summary!G10</f>
        <v>12.165517083333301</v>
      </c>
      <c r="H10">
        <f>[1]met_season_summary!H10</f>
        <v>-6.8269716250000001E-2</v>
      </c>
      <c r="I10">
        <f>[1]met_season_summary!I10</f>
        <v>0.14045966874999999</v>
      </c>
      <c r="J10">
        <f>[1]met_season_summary!J10</f>
        <v>163</v>
      </c>
      <c r="K10">
        <f>[1]met_season_summary!K10</f>
        <v>0</v>
      </c>
      <c r="L10">
        <f>[1]met_season_summary!L10</f>
        <v>134</v>
      </c>
      <c r="M10">
        <f>[1]met_season_summary!M10</f>
        <v>6.9452176203324196</v>
      </c>
      <c r="N10">
        <f>[1]met_season_summary!N10</f>
        <v>6.9660034680100198</v>
      </c>
      <c r="O10">
        <f>[1]met_season_summary!O10</f>
        <v>8.62198693579235</v>
      </c>
      <c r="P10">
        <f>[1]met_season_summary!P10</f>
        <v>89.090485489526401</v>
      </c>
      <c r="Q10">
        <f>[1]met_season_summary!Q10</f>
        <v>2312.01321250916</v>
      </c>
      <c r="R10">
        <f>[1]met_season_summary!R10</f>
        <v>65.308779684653899</v>
      </c>
      <c r="S10">
        <f>[1]met_season_summary!S10</f>
        <v>0.112664000094755</v>
      </c>
      <c r="T10">
        <f>[1]met_season_summary!T10</f>
        <v>857.5</v>
      </c>
      <c r="U10">
        <f>[1]met_season_summary!U10</f>
        <v>101.815786265938</v>
      </c>
      <c r="V10">
        <f>[1]met_season_summary!V10</f>
        <v>5.6036543962317804</v>
      </c>
      <c r="W10">
        <f>[1]met_season_summary!W10</f>
        <v>86.743400958560997</v>
      </c>
      <c r="X10">
        <f>[1]met_season_summary!X10</f>
        <v>6.1047376409619797E-2</v>
      </c>
    </row>
    <row r="11" spans="1:24" x14ac:dyDescent="0.35">
      <c r="A11">
        <f>[1]met_season_summary!A11</f>
        <v>10</v>
      </c>
      <c r="B11" t="str">
        <f>[1]met_season_summary!B11</f>
        <v>2019-2020</v>
      </c>
      <c r="C11" t="str">
        <f>[1]met_season_summary!C11</f>
        <v>growing season</v>
      </c>
      <c r="D11">
        <f>[1]met_season_summary!D11</f>
        <v>8.7780473958333296</v>
      </c>
      <c r="E11">
        <f>[1]met_season_summary!E11</f>
        <v>19.004124583333301</v>
      </c>
      <c r="F11">
        <f>[1]met_season_summary!F11</f>
        <v>5.4445531875000004</v>
      </c>
      <c r="G11">
        <f>[1]met_season_summary!G11</f>
        <v>22.667674791666698</v>
      </c>
      <c r="H11">
        <f>[1]met_season_summary!H11</f>
        <v>-0.13916087499999999</v>
      </c>
      <c r="I11">
        <f>[1]met_season_summary!I11</f>
        <v>8.2926345208333294E-2</v>
      </c>
      <c r="J11">
        <f>[1]met_season_summary!J11</f>
        <v>103</v>
      </c>
      <c r="K11">
        <f>[1]met_season_summary!K11</f>
        <v>29</v>
      </c>
      <c r="L11">
        <f>[1]met_season_summary!L11</f>
        <v>72</v>
      </c>
      <c r="M11">
        <f>[1]met_season_summary!M11</f>
        <v>15.732640506944399</v>
      </c>
      <c r="N11">
        <f>[1]met_season_summary!N11</f>
        <v>15.433809796106599</v>
      </c>
      <c r="O11">
        <f>[1]met_season_summary!O11</f>
        <v>13.8680695336976</v>
      </c>
      <c r="P11">
        <f>[1]met_season_summary!P11</f>
        <v>81.703520943761404</v>
      </c>
      <c r="Q11">
        <f>[1]met_season_summary!Q11</f>
        <v>8442.2023719099107</v>
      </c>
      <c r="R11">
        <f>[1]met_season_summary!R11</f>
        <v>215.472784578438</v>
      </c>
      <c r="S11">
        <f>[1]met_season_summary!S11</f>
        <v>0.38865780036292602</v>
      </c>
      <c r="T11">
        <f>[1]met_season_summary!T11</f>
        <v>311.39999999999998</v>
      </c>
      <c r="U11">
        <f>[1]met_season_summary!U11</f>
        <v>101.722678504098</v>
      </c>
      <c r="V11">
        <f>[1]met_season_summary!V11</f>
        <v>15.0562826300091</v>
      </c>
      <c r="W11">
        <f>[1]met_season_summary!W11</f>
        <v>80.575592049180301</v>
      </c>
      <c r="X11">
        <f>[1]met_season_summary!X11</f>
        <v>-1.52262517643966E-2</v>
      </c>
    </row>
    <row r="12" spans="1:24" x14ac:dyDescent="0.35">
      <c r="A12">
        <f>[1]met_season_summary!A12</f>
        <v>11</v>
      </c>
      <c r="B12" t="str">
        <f>[1]met_season_summary!B12</f>
        <v>2020-2021</v>
      </c>
      <c r="C12" t="str">
        <f>[1]met_season_summary!C12</f>
        <v>non-growing season</v>
      </c>
      <c r="D12">
        <f>[1]met_season_summary!D12</f>
        <v>3.038751875</v>
      </c>
      <c r="E12">
        <f>[1]met_season_summary!E12</f>
        <v>14.9819041666667</v>
      </c>
      <c r="F12">
        <f>[1]met_season_summary!F12</f>
        <v>-2.0604100624999999</v>
      </c>
      <c r="G12">
        <f>[1]met_season_summary!G12</f>
        <v>14.711883562500001</v>
      </c>
      <c r="H12">
        <f>[1]met_season_summary!H12</f>
        <v>-6.01185802083333E-2</v>
      </c>
      <c r="I12">
        <f>[1]met_season_summary!I12</f>
        <v>0.134905277083333</v>
      </c>
      <c r="J12">
        <f>[1]met_season_summary!J12</f>
        <v>169</v>
      </c>
      <c r="K12">
        <f>[1]met_season_summary!K12</f>
        <v>0</v>
      </c>
      <c r="L12">
        <f>[1]met_season_summary!L12</f>
        <v>132</v>
      </c>
      <c r="M12">
        <f>[1]met_season_summary!M12</f>
        <v>7.3715225455586104</v>
      </c>
      <c r="N12">
        <f>[1]met_season_summary!N12</f>
        <v>7.4526879259386396</v>
      </c>
      <c r="O12">
        <f>[1]met_season_summary!O12</f>
        <v>9.0056720715430405</v>
      </c>
      <c r="P12">
        <f>[1]met_season_summary!P12</f>
        <v>89.566917987637396</v>
      </c>
      <c r="Q12">
        <f>[1]met_season_summary!Q12</f>
        <v>1954.0663242446999</v>
      </c>
      <c r="R12">
        <f>[1]met_season_summary!R12</f>
        <v>62.144804852449603</v>
      </c>
      <c r="S12">
        <f>[1]met_season_summary!S12</f>
        <v>0.10935777346133201</v>
      </c>
      <c r="T12">
        <f>[1]met_season_summary!T12</f>
        <v>841.7</v>
      </c>
      <c r="U12">
        <f>[1]met_season_summary!U12</f>
        <v>101.809326045101</v>
      </c>
      <c r="V12">
        <f>[1]met_season_summary!V12</f>
        <v>6.2260339975961498</v>
      </c>
      <c r="W12">
        <f>[1]met_season_summary!W12</f>
        <v>86.827770357142896</v>
      </c>
      <c r="X12">
        <f>[1]met_season_summary!X12</f>
        <v>7.3563762006962005E-2</v>
      </c>
    </row>
    <row r="13" spans="1:24" x14ac:dyDescent="0.35">
      <c r="A13">
        <f>[1]met_season_summary!A13</f>
        <v>12</v>
      </c>
      <c r="B13" t="str">
        <f>[1]met_season_summary!B13</f>
        <v>2020-2021</v>
      </c>
      <c r="C13" t="str">
        <f>[1]met_season_summary!C13</f>
        <v>growing season</v>
      </c>
      <c r="D13">
        <f>[1]met_season_summary!D13</f>
        <v>8.6056316458333306</v>
      </c>
      <c r="E13">
        <f>[1]met_season_summary!E13</f>
        <v>20.4230264583333</v>
      </c>
      <c r="F13">
        <f>[1]met_season_summary!F13</f>
        <v>5.4435048958333301</v>
      </c>
      <c r="G13">
        <f>[1]met_season_summary!G13</f>
        <v>29.438781041666701</v>
      </c>
      <c r="H13">
        <f>[1]met_season_summary!H13</f>
        <v>-0.228642183333333</v>
      </c>
      <c r="I13">
        <f>[1]met_season_summary!I13</f>
        <v>8.0839833124999996E-2</v>
      </c>
      <c r="J13">
        <f>[1]met_season_summary!J13</f>
        <v>67</v>
      </c>
      <c r="K13">
        <f>[1]met_season_summary!K13</f>
        <v>84</v>
      </c>
      <c r="L13">
        <f>[1]met_season_summary!L13</f>
        <v>61</v>
      </c>
      <c r="M13">
        <f>[1]met_season_summary!M13</f>
        <v>15.4323819330601</v>
      </c>
      <c r="N13">
        <f>[1]met_season_summary!N13</f>
        <v>15.1689354285064</v>
      </c>
      <c r="O13">
        <f>[1]met_season_summary!O13</f>
        <v>13.6947703861566</v>
      </c>
      <c r="P13">
        <f>[1]met_season_summary!P13</f>
        <v>81.294540956284195</v>
      </c>
      <c r="Q13">
        <f>[1]met_season_summary!Q13</f>
        <v>8407.4308293599406</v>
      </c>
      <c r="R13">
        <f>[1]met_season_summary!R13</f>
        <v>227.519230689891</v>
      </c>
      <c r="S13">
        <f>[1]met_season_summary!S13</f>
        <v>0.42448241537710502</v>
      </c>
      <c r="T13">
        <f>[1]met_season_summary!T13</f>
        <v>271.3</v>
      </c>
      <c r="U13">
        <f>[1]met_season_summary!U13</f>
        <v>101.741400359745</v>
      </c>
      <c r="V13">
        <f>[1]met_season_summary!V13</f>
        <v>15.445983492827899</v>
      </c>
      <c r="W13">
        <f>[1]met_season_summary!W13</f>
        <v>85.588531818078295</v>
      </c>
      <c r="X13">
        <f>[1]met_season_summary!X13</f>
        <v>-7.5395845872044204E-2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met_annual_summary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WS</dc:creator>
  <cp:lastModifiedBy>Tin WS</cp:lastModifiedBy>
  <dcterms:created xsi:type="dcterms:W3CDTF">2022-03-01T00:54:17Z</dcterms:created>
  <dcterms:modified xsi:type="dcterms:W3CDTF">2022-03-01T03:00:32Z</dcterms:modified>
</cp:coreProperties>
</file>