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EAGLE\repos\EH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F15" i="1"/>
  <c r="M12" i="1"/>
  <c r="O12" i="1" s="1"/>
  <c r="M11" i="1"/>
  <c r="O11" i="1" s="1"/>
  <c r="M10" i="1"/>
  <c r="O10" i="1" s="1"/>
  <c r="M9" i="1"/>
  <c r="O9" i="1" s="1"/>
  <c r="M8" i="1"/>
  <c r="O8" i="1" s="1"/>
  <c r="L4" i="1"/>
  <c r="F4" i="1"/>
  <c r="G12" i="1"/>
  <c r="I12" i="1" s="1"/>
  <c r="G11" i="1"/>
  <c r="I11" i="1" s="1"/>
  <c r="G10" i="1"/>
  <c r="I10" i="1" s="1"/>
  <c r="G8" i="1"/>
  <c r="I8" i="1" s="1"/>
  <c r="G9" i="1"/>
  <c r="I9" i="1" s="1"/>
  <c r="L12" i="1"/>
  <c r="N12" i="1" s="1"/>
  <c r="L11" i="1"/>
  <c r="N11" i="1" s="1"/>
  <c r="L10" i="1"/>
  <c r="N10" i="1" s="1"/>
  <c r="L9" i="1"/>
  <c r="N9" i="1" s="1"/>
  <c r="L8" i="1"/>
  <c r="N8" i="1" s="1"/>
  <c r="F12" i="1"/>
  <c r="H12" i="1" s="1"/>
  <c r="F11" i="1"/>
  <c r="H11" i="1" s="1"/>
  <c r="F10" i="1"/>
  <c r="H10" i="1" s="1"/>
  <c r="F9" i="1"/>
  <c r="H9" i="1" s="1"/>
  <c r="F8" i="1"/>
  <c r="H8" i="1" s="1"/>
</calcChain>
</file>

<file path=xl/sharedStrings.xml><?xml version="1.0" encoding="utf-8"?>
<sst xmlns="http://schemas.openxmlformats.org/spreadsheetml/2006/main" count="28" uniqueCount="18">
  <si>
    <t xml:space="preserve">N </t>
  </si>
  <si>
    <r>
      <t>A</t>
    </r>
    <r>
      <rPr>
        <vertAlign val="subscript"/>
        <sz val="11"/>
        <color theme="1"/>
        <rFont val="Calibri"/>
        <family val="2"/>
        <scheme val="minor"/>
      </rPr>
      <t>V(MIN)</t>
    </r>
  </si>
  <si>
    <r>
      <t>A</t>
    </r>
    <r>
      <rPr>
        <vertAlign val="subscript"/>
        <sz val="11"/>
        <color theme="1"/>
        <rFont val="Calibri"/>
        <family val="2"/>
        <scheme val="minor"/>
      </rPr>
      <t>V(MAX)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</si>
  <si>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SHUNT </t>
    </r>
    <r>
      <rPr>
        <sz val="11"/>
        <color theme="1"/>
        <rFont val="Calibri"/>
        <family val="2"/>
        <scheme val="minor"/>
      </rPr>
      <t>[m</t>
    </r>
    <r>
      <rPr>
        <sz val="11"/>
        <color theme="1"/>
        <rFont val="Calibri"/>
        <family val="2"/>
      </rPr>
      <t>Ω]</t>
    </r>
  </si>
  <si>
    <r>
      <t>I</t>
    </r>
    <r>
      <rPr>
        <vertAlign val="subscript"/>
        <sz val="11"/>
        <color theme="1"/>
        <rFont val="Calibri"/>
        <family val="2"/>
        <scheme val="minor"/>
      </rPr>
      <t>IN(MAX)</t>
    </r>
    <r>
      <rPr>
        <sz val="11"/>
        <color theme="1"/>
        <rFont val="Calibri"/>
        <family val="2"/>
        <scheme val="minor"/>
      </rPr>
      <t xml:space="preserve"> 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</si>
  <si>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OUT(MAX)</t>
    </r>
    <r>
      <rPr>
        <sz val="11"/>
        <color theme="1"/>
        <rFont val="Calibri"/>
        <family val="2"/>
        <scheme val="minor"/>
      </rPr>
      <t xml:space="preserve"> 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</si>
  <si>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[V]</t>
    </r>
  </si>
  <si>
    <r>
      <t>g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μA/mV]</t>
    </r>
  </si>
  <si>
    <r>
      <t>I</t>
    </r>
    <r>
      <rPr>
        <vertAlign val="subscript"/>
        <sz val="11"/>
        <color theme="1"/>
        <rFont val="Calibri"/>
        <family val="2"/>
        <scheme val="minor"/>
      </rPr>
      <t>IN(MIN)</t>
    </r>
    <r>
      <rPr>
        <sz val="11"/>
        <color theme="1"/>
        <rFont val="Calibri"/>
        <family val="2"/>
        <scheme val="minor"/>
      </rPr>
      <t xml:space="preserve"> [μA]</t>
    </r>
  </si>
  <si>
    <t>Input</t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</si>
  <si>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RES </t>
    </r>
    <r>
      <rPr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</rPr>
      <t>μA]</t>
    </r>
  </si>
  <si>
    <t>Output</t>
  </si>
  <si>
    <r>
      <t>R</t>
    </r>
    <r>
      <rPr>
        <vertAlign val="subscript"/>
        <sz val="11"/>
        <color theme="1"/>
        <rFont val="Calibri"/>
        <family val="2"/>
        <scheme val="minor"/>
      </rPr>
      <t>CSA(MIN)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Ω]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</si>
  <si>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CSA(MAX) </t>
    </r>
    <r>
      <rPr>
        <sz val="11"/>
        <color theme="1"/>
        <rFont val="Calibri"/>
        <family val="2"/>
        <scheme val="minor"/>
      </rPr>
      <t>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</si>
  <si>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CSA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Ω]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</si>
  <si>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</si>
  <si>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t>Legend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</si>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</sst>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2" fillId="3" borderId="1" xfId="2"/>
    <xf numFmtId="0" fontId="1" fillId="2" borderId="1" xfId="1"/>
    <xf numFmtId="0" fontId="0" fillId="4" borderId="0" xfId="0" applyFill="1"/>
    <xf numFmtId="0" fontId="0" fillId="4" borderId="2" xfId="0" applyFill="1" applyBorder="1" applyAlignment="1">
      <alignment horizontal="center"/>
    </xf>
    <xf numFmtId="164" fontId="2" fillId="3" borderId="1" xfId="2" applyNumberFormat="1"/>
    <xf numFmtId="0" fontId="0" fillId="4" borderId="0" xfId="0" applyFill="1" applyBorder="1" applyAlignment="1">
      <alignment horizontal="center"/>
    </xf>
    <xf numFmtId="0" fontId="2" fillId="3" borderId="1" xfId="2" applyAlignment="1">
      <alignment horizontal="center"/>
    </xf>
    <xf numFmtId="1" fontId="2" fillId="3" borderId="1" xfId="2" applyNumberFormat="1"/>
    <xf numFmtId="0" fontId="1" fillId="2" borderId="1" xfId="1" applyAlignment="1">
      <alignment horizontal="center"/>
    </xf>
    <xf numFmtId="164" fontId="2" fillId="3" borderId="1" xfId="2" applyNumberFormat="1" applyAlignment="1">
      <alignment horizontal="center"/>
    </xf>
    <xf numFmtId="0" fontId="0" fillId="0" borderId="0" xfId="0" applyBorder="1"/>
    <xf numFmtId="164" fontId="2" fillId="4" borderId="0" xfId="2" applyNumberFormat="1" applyFill="1" applyBorder="1" applyAlignment="1">
      <alignment horizontal="center"/>
    </xf>
    <xf numFmtId="164" fontId="2" fillId="4" borderId="0" xfId="2" applyNumberFormat="1" applyFill="1" applyBorder="1" applyAlignment="1"/>
    <xf numFmtId="0" fontId="1" fillId="4" borderId="0" xfId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S13" sqref="S13"/>
    </sheetView>
  </sheetViews>
  <sheetFormatPr defaultRowHeight="14.4" x14ac:dyDescent="0.3"/>
  <cols>
    <col min="1" max="1" width="3" bestFit="1" customWidth="1"/>
    <col min="2" max="2" width="10.44140625" bestFit="1" customWidth="1"/>
    <col min="3" max="3" width="7.44140625" bestFit="1" customWidth="1"/>
    <col min="5" max="5" width="10.77734375" bestFit="1" customWidth="1"/>
    <col min="6" max="7" width="6.5546875" bestFit="1" customWidth="1"/>
    <col min="8" max="9" width="10.6640625" bestFit="1" customWidth="1"/>
    <col min="11" max="11" width="11.88671875" bestFit="1" customWidth="1"/>
    <col min="12" max="13" width="6.5546875" bestFit="1" customWidth="1"/>
    <col min="14" max="15" width="10.6640625" bestFit="1" customWidth="1"/>
    <col min="17" max="17" width="9.5546875" bestFit="1" customWidth="1"/>
  </cols>
  <sheetData>
    <row r="1" spans="1:18" ht="16.2" thickBot="1" x14ac:dyDescent="0.4">
      <c r="A1" s="3" t="s">
        <v>0</v>
      </c>
      <c r="B1" s="3" t="s">
        <v>7</v>
      </c>
      <c r="C1" s="3" t="s">
        <v>6</v>
      </c>
      <c r="E1" s="4" t="s">
        <v>9</v>
      </c>
      <c r="F1" s="4"/>
      <c r="G1" s="4"/>
      <c r="H1" s="4"/>
      <c r="I1" s="4"/>
      <c r="K1" s="4" t="s">
        <v>11</v>
      </c>
      <c r="L1" s="4"/>
      <c r="M1" s="4"/>
      <c r="N1" s="4"/>
      <c r="O1" s="4"/>
      <c r="Q1" s="4" t="s">
        <v>16</v>
      </c>
      <c r="R1" s="4"/>
    </row>
    <row r="2" spans="1:18" x14ac:dyDescent="0.3">
      <c r="A2" s="2">
        <v>10</v>
      </c>
      <c r="B2" s="2">
        <v>25</v>
      </c>
      <c r="C2" s="2">
        <v>2.7</v>
      </c>
      <c r="E2" s="6"/>
      <c r="F2" s="6"/>
      <c r="G2" s="6"/>
      <c r="H2" s="6"/>
      <c r="I2" s="6"/>
      <c r="K2" s="6"/>
      <c r="L2" s="6"/>
      <c r="M2" s="6"/>
      <c r="N2" s="6"/>
      <c r="O2" s="6"/>
      <c r="Q2" s="3" t="s">
        <v>9</v>
      </c>
      <c r="R2" s="2"/>
    </row>
    <row r="3" spans="1:18" ht="15.6" x14ac:dyDescent="0.35">
      <c r="E3" s="3" t="s">
        <v>4</v>
      </c>
      <c r="F3" s="9">
        <v>200</v>
      </c>
      <c r="G3" s="9"/>
      <c r="H3" s="6"/>
      <c r="I3" s="6"/>
      <c r="K3" s="3" t="s">
        <v>5</v>
      </c>
      <c r="L3" s="9">
        <v>110</v>
      </c>
      <c r="M3" s="9"/>
      <c r="N3" s="6"/>
      <c r="O3" s="6"/>
      <c r="Q3" s="3" t="s">
        <v>17</v>
      </c>
      <c r="R3" s="1"/>
    </row>
    <row r="4" spans="1:18" ht="15.6" x14ac:dyDescent="0.35">
      <c r="E4" s="6" t="s">
        <v>8</v>
      </c>
      <c r="F4" s="10">
        <f>((C2/(POWER(2,A2)-1))*F3)/(C2/1000)</f>
        <v>195.50342130987289</v>
      </c>
      <c r="G4" s="10"/>
      <c r="H4" s="12"/>
      <c r="I4" s="12"/>
      <c r="K4" s="6" t="s">
        <v>8</v>
      </c>
      <c r="L4" s="10">
        <f>((C2/(POWER(2,A2)-1))*L3)/(C2/1000)</f>
        <v>107.52688172043011</v>
      </c>
      <c r="M4" s="10"/>
      <c r="N4" s="13"/>
      <c r="O4" s="13"/>
    </row>
    <row r="5" spans="1:18" ht="15.6" x14ac:dyDescent="0.35">
      <c r="E5" s="6" t="s">
        <v>10</v>
      </c>
      <c r="F5" s="9">
        <v>200</v>
      </c>
      <c r="G5" s="9"/>
      <c r="H5" s="14"/>
      <c r="I5" s="14"/>
      <c r="J5" s="11"/>
      <c r="K5" s="6" t="s">
        <v>10</v>
      </c>
      <c r="L5" s="9">
        <v>110</v>
      </c>
      <c r="M5" s="9"/>
      <c r="N5" s="14"/>
      <c r="O5" s="14"/>
    </row>
    <row r="6" spans="1:18" x14ac:dyDescent="0.3">
      <c r="E6" s="6"/>
      <c r="F6" s="6"/>
      <c r="G6" s="6"/>
      <c r="H6" s="6"/>
      <c r="I6" s="6"/>
      <c r="K6" s="6"/>
      <c r="L6" s="6"/>
      <c r="M6" s="6"/>
      <c r="N6" s="6"/>
      <c r="O6" s="6"/>
    </row>
    <row r="7" spans="1:18" ht="15.6" x14ac:dyDescent="0.35">
      <c r="E7" s="3" t="s">
        <v>3</v>
      </c>
      <c r="F7" s="3" t="s">
        <v>1</v>
      </c>
      <c r="G7" s="3" t="s">
        <v>2</v>
      </c>
      <c r="H7" s="3" t="s">
        <v>12</v>
      </c>
      <c r="I7" s="3" t="s">
        <v>13</v>
      </c>
      <c r="K7" s="3" t="s">
        <v>3</v>
      </c>
      <c r="L7" s="3" t="s">
        <v>1</v>
      </c>
      <c r="M7" s="3" t="s">
        <v>2</v>
      </c>
      <c r="N7" s="3" t="s">
        <v>12</v>
      </c>
      <c r="O7" s="3" t="s">
        <v>13</v>
      </c>
    </row>
    <row r="8" spans="1:18" x14ac:dyDescent="0.3">
      <c r="E8" s="3">
        <v>10</v>
      </c>
      <c r="F8" s="5">
        <f>(C2/(POWER(2,A2)-1))/(E8*F5*POWER(10,-9))</f>
        <v>1319.6480938416421</v>
      </c>
      <c r="G8" s="5">
        <f>C2/(E8*F3*POWER(10,-6))</f>
        <v>1350</v>
      </c>
      <c r="H8" s="8">
        <f>F8/(B2*POWER(10,-3))</f>
        <v>52785.92375366568</v>
      </c>
      <c r="I8" s="8">
        <f>G8/(B2*POWER(10,-3))</f>
        <v>54000</v>
      </c>
      <c r="K8" s="3">
        <v>10</v>
      </c>
      <c r="L8" s="5">
        <f>(C2/(POWER(2,A2)-1))/(K8*L5*POWER(10,-9))</f>
        <v>2399.3601706211675</v>
      </c>
      <c r="M8" s="5">
        <f>C2/(K8*L3*POWER(10,-6))</f>
        <v>2454.545454545455</v>
      </c>
      <c r="N8" s="8">
        <f>L8/(B2*POWER(10,-3))</f>
        <v>95974.406824846694</v>
      </c>
      <c r="O8" s="8">
        <f>M8/(B2*POWER(10,-3))</f>
        <v>98181.818181818191</v>
      </c>
    </row>
    <row r="9" spans="1:18" x14ac:dyDescent="0.3">
      <c r="E9" s="3">
        <v>20</v>
      </c>
      <c r="F9" s="5">
        <f>(C2/(POWER(2,A2)-1))/(E9*F5*POWER(10,-9))</f>
        <v>659.82404692082105</v>
      </c>
      <c r="G9" s="5">
        <f>C2/(E9*F3*POWER(10,-6))</f>
        <v>675</v>
      </c>
      <c r="H9" s="8">
        <f>F9/(B2*POWER(10,-3))</f>
        <v>26392.96187683284</v>
      </c>
      <c r="I9" s="8">
        <f>G9/(B2*POWER(10,-3))</f>
        <v>27000</v>
      </c>
      <c r="K9" s="3">
        <v>20</v>
      </c>
      <c r="L9" s="5">
        <f>(C2/(POWER(2,A2)-1))/(K9*L5*POWER(10,-9))</f>
        <v>1199.6800853105838</v>
      </c>
      <c r="M9" s="5">
        <f>C2/(K9*L3*POWER(10,-6))</f>
        <v>1227.2727272727275</v>
      </c>
      <c r="N9" s="8">
        <f>L9/(B2*POWER(10,-3))</f>
        <v>47987.203412423347</v>
      </c>
      <c r="O9" s="8">
        <f>M9/(B2*POWER(10,-3))</f>
        <v>49090.909090909096</v>
      </c>
    </row>
    <row r="10" spans="1:18" x14ac:dyDescent="0.3">
      <c r="E10" s="3">
        <v>50</v>
      </c>
      <c r="F10" s="5">
        <f>(C2/(POWER(2,A2)-1))/(E10*F5*POWER(10,-9))</f>
        <v>263.9296187683284</v>
      </c>
      <c r="G10" s="5">
        <f>C2/(E10*F3*POWER(10,-6))</f>
        <v>270</v>
      </c>
      <c r="H10" s="8">
        <f>F10/(B2*POWER(10,-3))</f>
        <v>10557.184750733135</v>
      </c>
      <c r="I10" s="8">
        <f>G10/(B2*POWER(10,-3))</f>
        <v>10800</v>
      </c>
      <c r="K10" s="3">
        <v>50</v>
      </c>
      <c r="L10" s="5">
        <f>(C2/(POWER(2,A2)-1))/(K10*L5*POWER(10,-9))</f>
        <v>479.87203412423349</v>
      </c>
      <c r="M10" s="5">
        <f>C2/(K10*L3*POWER(10,-6))</f>
        <v>490.90909090909099</v>
      </c>
      <c r="N10" s="8">
        <f>L10/(B2*POWER(10,-3))</f>
        <v>19194.88136496934</v>
      </c>
      <c r="O10" s="8">
        <f>M10/(B2*POWER(10,-3))</f>
        <v>19636.36363636364</v>
      </c>
    </row>
    <row r="11" spans="1:18" x14ac:dyDescent="0.3">
      <c r="E11" s="3">
        <v>100</v>
      </c>
      <c r="F11" s="5">
        <f>(C2/(POWER(2,A2)-1))/(E11*F5*POWER(10,-9))</f>
        <v>131.9648093841642</v>
      </c>
      <c r="G11" s="5">
        <f>C2/(E11*F3*POWER(10,-6))</f>
        <v>135</v>
      </c>
      <c r="H11" s="8">
        <f>F11/(B2*POWER(10,-3))</f>
        <v>5278.5923753665675</v>
      </c>
      <c r="I11" s="8">
        <f>G11/(B2*POWER(10,-3))</f>
        <v>5400</v>
      </c>
      <c r="K11" s="3">
        <v>100</v>
      </c>
      <c r="L11" s="5">
        <f>(C2/(POWER(2,A2)-1))/(K11*L5*POWER(10,-9))</f>
        <v>239.93601706211675</v>
      </c>
      <c r="M11" s="5">
        <f>C2/(K11*L3*POWER(10,-6))</f>
        <v>245.4545454545455</v>
      </c>
      <c r="N11" s="8">
        <f>L11/(B2*POWER(10,-3))</f>
        <v>9597.4406824846701</v>
      </c>
      <c r="O11" s="8">
        <f>M11/(B2*POWER(10,-3))</f>
        <v>9818.1818181818198</v>
      </c>
    </row>
    <row r="12" spans="1:18" x14ac:dyDescent="0.3">
      <c r="E12" s="3">
        <v>200</v>
      </c>
      <c r="F12" s="5">
        <f>(C2/(POWER(2,A2)-1))/(E12*F5*POWER(10,-9))</f>
        <v>65.982404692082099</v>
      </c>
      <c r="G12" s="5">
        <f>C2/(E12*F3*POWER(10,-6))</f>
        <v>67.5</v>
      </c>
      <c r="H12" s="8">
        <f>F12/(B2*POWER(10,-3))</f>
        <v>2639.2961876832837</v>
      </c>
      <c r="I12" s="8">
        <f>G12/(B2*POWER(10,-3))</f>
        <v>2700</v>
      </c>
      <c r="K12" s="3">
        <v>200</v>
      </c>
      <c r="L12" s="5">
        <f>(C2/(POWER(2,A2)-1))/(K12*L5*POWER(10,-9))</f>
        <v>119.96800853105837</v>
      </c>
      <c r="M12" s="5">
        <f>C2/(K12*L3*POWER(10,-6))</f>
        <v>122.72727272727275</v>
      </c>
      <c r="N12" s="8">
        <f>L12/(B2*POWER(10,-3))</f>
        <v>4798.7203412423351</v>
      </c>
      <c r="O12" s="8">
        <f>M12/(B2*POWER(10,-3))</f>
        <v>4909.0909090909099</v>
      </c>
    </row>
    <row r="13" spans="1:18" x14ac:dyDescent="0.3">
      <c r="E13" s="3"/>
      <c r="F13" s="3"/>
      <c r="G13" s="3"/>
      <c r="H13" s="3"/>
      <c r="I13" s="3"/>
      <c r="K13" s="3"/>
      <c r="L13" s="3"/>
      <c r="M13" s="3"/>
      <c r="N13" s="3"/>
      <c r="O13" s="3"/>
    </row>
    <row r="14" spans="1:18" ht="15.6" x14ac:dyDescent="0.35">
      <c r="E14" s="3" t="s">
        <v>14</v>
      </c>
      <c r="F14" s="9">
        <v>10700</v>
      </c>
      <c r="G14" s="9"/>
      <c r="H14" s="3"/>
      <c r="I14" s="3"/>
      <c r="K14" s="3" t="s">
        <v>14</v>
      </c>
      <c r="L14" s="9">
        <v>9760</v>
      </c>
      <c r="M14" s="9"/>
      <c r="N14" s="3"/>
      <c r="O14" s="3"/>
    </row>
    <row r="15" spans="1:18" ht="15.6" x14ac:dyDescent="0.35">
      <c r="E15" s="3" t="s">
        <v>15</v>
      </c>
      <c r="F15" s="7">
        <f>B2*POWER(10,-3)*F14</f>
        <v>267.5</v>
      </c>
      <c r="G15" s="7"/>
      <c r="H15" s="3"/>
      <c r="I15" s="3"/>
      <c r="K15" s="3" t="s">
        <v>15</v>
      </c>
      <c r="L15" s="7">
        <f>B2*POWER(10,-3)*L14</f>
        <v>244</v>
      </c>
      <c r="M15" s="7"/>
      <c r="N15" s="3"/>
      <c r="O15" s="3"/>
    </row>
    <row r="16" spans="1:18" x14ac:dyDescent="0.3">
      <c r="E16" s="3"/>
      <c r="F16" s="3"/>
      <c r="G16" s="3"/>
      <c r="H16" s="3"/>
      <c r="I16" s="3"/>
      <c r="K16" s="3"/>
      <c r="L16" s="3"/>
      <c r="M16" s="3"/>
      <c r="N16" s="3"/>
      <c r="O16" s="3"/>
    </row>
  </sheetData>
  <mergeCells count="13">
    <mergeCell ref="F15:G15"/>
    <mergeCell ref="L14:M14"/>
    <mergeCell ref="L15:M15"/>
    <mergeCell ref="Q1:R1"/>
    <mergeCell ref="F3:G3"/>
    <mergeCell ref="L3:M3"/>
    <mergeCell ref="F14:G14"/>
    <mergeCell ref="K1:O1"/>
    <mergeCell ref="E1:I1"/>
    <mergeCell ref="F5:G5"/>
    <mergeCell ref="F4:G4"/>
    <mergeCell ref="L4:M4"/>
    <mergeCell ref="L5:M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2019-01-19T16:20:29Z</dcterms:created>
  <dcterms:modified xsi:type="dcterms:W3CDTF">2019-01-19T18:45:04Z</dcterms:modified>
</cp:coreProperties>
</file>