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aoliangHe\Desktop\何祥云\工资\"/>
    </mc:Choice>
  </mc:AlternateContent>
  <bookViews>
    <workbookView xWindow="0" yWindow="0" windowWidth="20556" windowHeight="1215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E26" i="1"/>
  <c r="L21" i="1"/>
  <c r="L22" i="1"/>
  <c r="L23" i="1"/>
  <c r="L24" i="1"/>
  <c r="L25" i="1"/>
  <c r="A19" i="1"/>
  <c r="A20" i="1" s="1"/>
  <c r="A21" i="1" s="1"/>
  <c r="A22" i="1" s="1"/>
  <c r="A23" i="1" s="1"/>
  <c r="A24" i="1" s="1"/>
  <c r="A25" i="1" s="1"/>
  <c r="L19" i="1"/>
  <c r="A18" i="1" l="1"/>
  <c r="A16" i="1"/>
  <c r="G14" i="1"/>
  <c r="L17" i="1" l="1"/>
  <c r="L18" i="1"/>
  <c r="L26" i="1" s="1"/>
  <c r="L20" i="1"/>
  <c r="L9" i="1" l="1"/>
  <c r="L14" i="1" l="1"/>
  <c r="L16" i="1"/>
  <c r="L15" i="1"/>
  <c r="L10" i="1"/>
  <c r="L11" i="1"/>
  <c r="L12" i="1"/>
  <c r="L13" i="1"/>
  <c r="L6" i="1" l="1"/>
  <c r="L7" i="1"/>
  <c r="L8" i="1"/>
  <c r="L5" i="1"/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<sst xmlns="http://schemas.openxmlformats.org/spreadsheetml/2006/main" count="59" uniqueCount="59">
  <si>
    <t>序号</t>
  </si>
  <si>
    <t>姓名</t>
  </si>
  <si>
    <t>身份证号</t>
  </si>
  <si>
    <t>基本工资</t>
  </si>
  <si>
    <t>岗位津贴</t>
  </si>
  <si>
    <t>交通补贴</t>
  </si>
  <si>
    <t>餐费补贴</t>
  </si>
  <si>
    <t>代扣款项</t>
  </si>
  <si>
    <t>实发工资</t>
  </si>
  <si>
    <t>签字</t>
  </si>
  <si>
    <t>个税</t>
  </si>
  <si>
    <t>社保</t>
  </si>
  <si>
    <t>公积金</t>
  </si>
  <si>
    <t>合计</t>
  </si>
  <si>
    <t>殷正梅</t>
    <phoneticPr fontId="2" type="noConversion"/>
  </si>
  <si>
    <t>何祥云</t>
    <phoneticPr fontId="2" type="noConversion"/>
  </si>
  <si>
    <t>陈飞</t>
    <phoneticPr fontId="2" type="noConversion"/>
  </si>
  <si>
    <t>341124198807271218</t>
  </si>
  <si>
    <t>341124199412081027</t>
  </si>
  <si>
    <t>341103199008171483</t>
    <phoneticPr fontId="2" type="noConversion"/>
  </si>
  <si>
    <t>电话</t>
    <phoneticPr fontId="2" type="noConversion"/>
  </si>
  <si>
    <t>编制单位：南京贝若偲生物科技有限公司</t>
    <phoneticPr fontId="2" type="noConversion"/>
  </si>
  <si>
    <t>王帅</t>
    <phoneticPr fontId="2" type="noConversion"/>
  </si>
  <si>
    <r>
      <t>23010219871021</t>
    </r>
    <r>
      <rPr>
        <sz val="11"/>
        <color theme="1"/>
        <rFont val="Calibri"/>
        <family val="3"/>
        <charset val="134"/>
        <scheme val="minor"/>
      </rPr>
      <t>1011</t>
    </r>
    <phoneticPr fontId="2" type="noConversion"/>
  </si>
  <si>
    <t>辛强英</t>
    <phoneticPr fontId="2" type="noConversion"/>
  </si>
  <si>
    <t>360622199210070028</t>
    <phoneticPr fontId="2" type="noConversion"/>
  </si>
  <si>
    <t>370686199101044625</t>
    <phoneticPr fontId="2" type="noConversion"/>
  </si>
  <si>
    <t>320382199601261625</t>
    <phoneticPr fontId="2" type="noConversion"/>
  </si>
  <si>
    <t>殷钥</t>
    <phoneticPr fontId="2" type="noConversion"/>
  </si>
  <si>
    <t>321002199308056123</t>
    <phoneticPr fontId="2" type="noConversion"/>
  </si>
  <si>
    <t>殷佳</t>
    <phoneticPr fontId="2" type="noConversion"/>
  </si>
  <si>
    <t>郭仪妹</t>
    <phoneticPr fontId="2" type="noConversion"/>
  </si>
  <si>
    <t>黄麟雯</t>
    <phoneticPr fontId="2" type="noConversion"/>
  </si>
  <si>
    <t>450205199404140024</t>
    <phoneticPr fontId="2" type="noConversion"/>
  </si>
  <si>
    <t>341122199501071629</t>
    <phoneticPr fontId="2" type="noConversion"/>
  </si>
  <si>
    <t>420117199002033116</t>
  </si>
  <si>
    <t>张映菲</t>
    <phoneticPr fontId="2" type="noConversion"/>
  </si>
  <si>
    <t>360727199305060022</t>
  </si>
  <si>
    <t>蔡锟</t>
  </si>
  <si>
    <t>李颖</t>
  </si>
  <si>
    <t>黄吉</t>
  </si>
  <si>
    <t>丁颖</t>
  </si>
  <si>
    <t>陈姚洋子</t>
  </si>
  <si>
    <t>靳渭盟</t>
  </si>
  <si>
    <t>320125199411061720</t>
  </si>
  <si>
    <t>320112198904181660</t>
  </si>
  <si>
    <t>211202199402221290</t>
  </si>
  <si>
    <t>320107199210195041</t>
  </si>
  <si>
    <t xml:space="preserve">  2018年 11月工资表</t>
  </si>
  <si>
    <t>马铁群</t>
  </si>
  <si>
    <t>朱兆冬</t>
  </si>
  <si>
    <t>吴艳琴</t>
  </si>
  <si>
    <t>纪俊林</t>
  </si>
  <si>
    <t>田珉宇</t>
  </si>
  <si>
    <t>320623199206203376</t>
  </si>
  <si>
    <t>341122199410033029</t>
  </si>
  <si>
    <t>320705198709010013</t>
  </si>
  <si>
    <t>36242619920208432X</t>
  </si>
  <si>
    <t>321323198909225571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</si>
</sst>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sz val="24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Q9" sqref="Q9"/>
    </sheetView>
  </sheetViews>
  <sheetFormatPr defaultColWidth="9" defaultRowHeight="14.4"/>
  <cols>
    <col min="1" max="1" width="6.21875" customWidth="1"/>
    <col min="2" max="2" width="8.21875" customWidth="1"/>
    <col min="3" max="3" width="19.21875" bestFit="1" customWidth="1"/>
    <col min="4" max="4" width="12" bestFit="1" customWidth="1"/>
    <col min="5" max="8" width="9" bestFit="1" customWidth="1"/>
    <col min="9" max="9" width="7" bestFit="1" customWidth="1"/>
    <col min="10" max="10" width="8" bestFit="1" customWidth="1"/>
    <col min="11" max="11" width="7" bestFit="1" customWidth="1"/>
    <col min="12" max="12" width="9" customWidth="1"/>
    <col min="13" max="13" width="13" customWidth="1"/>
  </cols>
  <sheetData>
    <row r="1" spans="1:13" ht="27" customHeight="1">
      <c r="A1" s="23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6.8" customHeight="1">
      <c r="A2" s="7" t="s">
        <v>21</v>
      </c>
      <c r="B2" s="7"/>
      <c r="C2" s="7"/>
    </row>
    <row r="3" spans="1:13" ht="16.5" customHeight="1">
      <c r="A3" s="25" t="s">
        <v>0</v>
      </c>
      <c r="B3" s="25" t="s">
        <v>1</v>
      </c>
      <c r="C3" s="25" t="s">
        <v>2</v>
      </c>
      <c r="D3" s="25" t="s">
        <v>20</v>
      </c>
      <c r="E3" s="25" t="s">
        <v>3</v>
      </c>
      <c r="F3" s="25" t="s">
        <v>4</v>
      </c>
      <c r="G3" s="25" t="s">
        <v>5</v>
      </c>
      <c r="H3" s="25" t="s">
        <v>6</v>
      </c>
      <c r="I3" s="24" t="s">
        <v>7</v>
      </c>
      <c r="J3" s="24"/>
      <c r="K3" s="24"/>
      <c r="L3" s="25" t="s">
        <v>8</v>
      </c>
      <c r="M3" s="24" t="s">
        <v>9</v>
      </c>
    </row>
    <row r="4" spans="1:13" ht="16.5" customHeight="1">
      <c r="A4" s="26"/>
      <c r="B4" s="26"/>
      <c r="C4" s="26"/>
      <c r="D4" s="26"/>
      <c r="E4" s="26"/>
      <c r="F4" s="26"/>
      <c r="G4" s="26"/>
      <c r="H4" s="26"/>
      <c r="I4" s="1" t="s">
        <v>10</v>
      </c>
      <c r="J4" s="1" t="s">
        <v>11</v>
      </c>
      <c r="K4" s="1" t="s">
        <v>12</v>
      </c>
      <c r="L4" s="26"/>
      <c r="M4" s="24"/>
    </row>
    <row r="5" spans="1:13" ht="16.5" customHeight="1">
      <c r="A5" s="1">
        <v>1</v>
      </c>
      <c r="B5" s="3" t="s">
        <v>14</v>
      </c>
      <c r="C5" s="4" t="s">
        <v>19</v>
      </c>
      <c r="D5" s="6">
        <v>18261945808</v>
      </c>
      <c r="E5" s="1">
        <v>3030</v>
      </c>
      <c r="F5" s="1">
        <v>0</v>
      </c>
      <c r="G5" s="1">
        <v>0</v>
      </c>
      <c r="H5" s="1">
        <v>0</v>
      </c>
      <c r="I5" s="1">
        <v>0</v>
      </c>
      <c r="J5" s="2">
        <v>328.15</v>
      </c>
      <c r="K5" s="1">
        <v>162</v>
      </c>
      <c r="L5" s="9">
        <f>SUM(E5:H5)-SUM(I5:K5)</f>
        <v>2539.85</v>
      </c>
      <c r="M5" s="14"/>
    </row>
    <row r="6" spans="1:13" ht="16.5" customHeight="1">
      <c r="A6" s="1">
        <f>A5+1</f>
        <v>2</v>
      </c>
      <c r="B6" s="3" t="s">
        <v>15</v>
      </c>
      <c r="C6" s="5" t="s">
        <v>18</v>
      </c>
      <c r="D6" s="6">
        <v>13951815023</v>
      </c>
      <c r="E6" s="1">
        <v>3030</v>
      </c>
      <c r="F6" s="1">
        <v>0</v>
      </c>
      <c r="G6" s="1">
        <v>0</v>
      </c>
      <c r="H6" s="1">
        <v>0</v>
      </c>
      <c r="I6" s="1">
        <v>0</v>
      </c>
      <c r="J6" s="2">
        <v>328.15</v>
      </c>
      <c r="K6" s="16">
        <v>162</v>
      </c>
      <c r="L6" s="9">
        <f t="shared" ref="L6:L8" si="0">SUM(E6:H6)-SUM(I6:K6)</f>
        <v>2539.85</v>
      </c>
      <c r="M6" s="14"/>
    </row>
    <row r="7" spans="1:13" ht="16.5" customHeight="1">
      <c r="A7" s="1">
        <f t="shared" ref="A7:A16" si="1">A6+1</f>
        <v>3</v>
      </c>
      <c r="B7" s="3" t="s">
        <v>16</v>
      </c>
      <c r="C7" s="5" t="s">
        <v>17</v>
      </c>
      <c r="D7" s="6">
        <v>18751951413</v>
      </c>
      <c r="E7" s="2">
        <v>3030</v>
      </c>
      <c r="F7" s="1">
        <v>0</v>
      </c>
      <c r="G7" s="1">
        <v>0</v>
      </c>
      <c r="H7" s="1">
        <v>0</v>
      </c>
      <c r="I7" s="1">
        <v>0</v>
      </c>
      <c r="J7" s="10">
        <v>328.15</v>
      </c>
      <c r="K7" s="16">
        <v>162</v>
      </c>
      <c r="L7" s="9">
        <f t="shared" si="0"/>
        <v>2539.85</v>
      </c>
      <c r="M7" s="14"/>
    </row>
    <row r="8" spans="1:13" ht="16.5" customHeight="1">
      <c r="A8" s="1">
        <f t="shared" si="1"/>
        <v>4</v>
      </c>
      <c r="B8" s="1" t="s">
        <v>22</v>
      </c>
      <c r="C8" s="4" t="s">
        <v>23</v>
      </c>
      <c r="D8" s="6">
        <v>13913906174</v>
      </c>
      <c r="E8" s="8">
        <v>3030</v>
      </c>
      <c r="F8" s="1">
        <v>0</v>
      </c>
      <c r="G8" s="1">
        <v>0</v>
      </c>
      <c r="H8" s="1">
        <v>0</v>
      </c>
      <c r="I8" s="1">
        <v>0</v>
      </c>
      <c r="J8" s="10">
        <v>328.15</v>
      </c>
      <c r="K8" s="16">
        <v>162</v>
      </c>
      <c r="L8" s="9">
        <f t="shared" si="0"/>
        <v>2539.85</v>
      </c>
      <c r="M8" s="14"/>
    </row>
    <row r="9" spans="1:13" ht="16.5" customHeight="1">
      <c r="A9" s="1">
        <f t="shared" si="1"/>
        <v>5</v>
      </c>
      <c r="B9" s="1" t="s">
        <v>24</v>
      </c>
      <c r="C9" s="4" t="s">
        <v>25</v>
      </c>
      <c r="D9" s="6">
        <v>18651862972</v>
      </c>
      <c r="E9" s="10">
        <v>3030</v>
      </c>
      <c r="F9" s="1">
        <v>5470</v>
      </c>
      <c r="G9" s="1">
        <v>220</v>
      </c>
      <c r="H9" s="19">
        <v>0</v>
      </c>
      <c r="I9" s="20">
        <v>112.99</v>
      </c>
      <c r="J9" s="10">
        <v>328.15</v>
      </c>
      <c r="K9" s="1">
        <v>162</v>
      </c>
      <c r="L9" s="9">
        <f>SUM(E9:H9)-SUM(I9:K9)</f>
        <v>8116.86</v>
      </c>
      <c r="M9" s="14"/>
    </row>
    <row r="10" spans="1:13" ht="16.5" customHeight="1">
      <c r="A10" s="1">
        <f t="shared" si="1"/>
        <v>6</v>
      </c>
      <c r="B10" s="3" t="s">
        <v>28</v>
      </c>
      <c r="C10" s="4" t="s">
        <v>27</v>
      </c>
      <c r="D10" s="6">
        <v>15651658665</v>
      </c>
      <c r="E10" s="10">
        <v>3030</v>
      </c>
      <c r="F10" s="1">
        <v>2970</v>
      </c>
      <c r="G10" s="16">
        <v>220</v>
      </c>
      <c r="H10" s="19">
        <v>0</v>
      </c>
      <c r="I10" s="20">
        <v>21.9</v>
      </c>
      <c r="J10" s="10">
        <v>328.15</v>
      </c>
      <c r="K10" s="10">
        <v>162</v>
      </c>
      <c r="L10" s="10">
        <f t="shared" ref="L10:L25" si="2">SUM(E10:H10)-SUM(I10:K10)</f>
        <v>5707.95</v>
      </c>
      <c r="M10" s="14"/>
    </row>
    <row r="11" spans="1:13" ht="16.5" customHeight="1">
      <c r="A11" s="1">
        <f t="shared" si="1"/>
        <v>7</v>
      </c>
      <c r="B11" s="3" t="s">
        <v>39</v>
      </c>
      <c r="C11" s="4" t="s">
        <v>26</v>
      </c>
      <c r="D11" s="6">
        <v>18342209172</v>
      </c>
      <c r="E11" s="10">
        <v>3030</v>
      </c>
      <c r="F11" s="15">
        <v>2970</v>
      </c>
      <c r="G11" s="16">
        <v>220</v>
      </c>
      <c r="H11" s="19">
        <v>0</v>
      </c>
      <c r="I11" s="20">
        <v>21.9</v>
      </c>
      <c r="J11" s="10">
        <v>328.15</v>
      </c>
      <c r="K11" s="10">
        <v>162</v>
      </c>
      <c r="L11" s="10">
        <f t="shared" si="2"/>
        <v>5707.95</v>
      </c>
      <c r="M11" s="14"/>
    </row>
    <row r="12" spans="1:13" ht="16.5" customHeight="1">
      <c r="A12" s="1">
        <f t="shared" si="1"/>
        <v>8</v>
      </c>
      <c r="B12" s="3" t="s">
        <v>30</v>
      </c>
      <c r="C12" s="4" t="s">
        <v>29</v>
      </c>
      <c r="D12" s="6">
        <v>15951853524</v>
      </c>
      <c r="E12" s="11">
        <v>3030</v>
      </c>
      <c r="F12" s="15">
        <v>2970</v>
      </c>
      <c r="G12" s="16">
        <v>220</v>
      </c>
      <c r="H12" s="19">
        <v>0</v>
      </c>
      <c r="I12" s="20">
        <v>21.9</v>
      </c>
      <c r="J12" s="10">
        <v>328.15</v>
      </c>
      <c r="K12" s="10">
        <v>162</v>
      </c>
      <c r="L12" s="10">
        <f t="shared" si="2"/>
        <v>5707.95</v>
      </c>
      <c r="M12" s="14"/>
    </row>
    <row r="13" spans="1:13" ht="16.5" customHeight="1">
      <c r="A13" s="1">
        <f t="shared" si="1"/>
        <v>9</v>
      </c>
      <c r="B13" s="3" t="s">
        <v>31</v>
      </c>
      <c r="C13" s="4" t="s">
        <v>34</v>
      </c>
      <c r="D13" s="11">
        <v>18715391087</v>
      </c>
      <c r="E13" s="13">
        <v>3030</v>
      </c>
      <c r="F13" s="1">
        <v>2151.8200000000002</v>
      </c>
      <c r="G13" s="1">
        <v>70</v>
      </c>
      <c r="H13" s="19">
        <v>0</v>
      </c>
      <c r="I13" s="20">
        <v>0</v>
      </c>
      <c r="J13" s="11">
        <v>328.15</v>
      </c>
      <c r="K13" s="11">
        <v>162</v>
      </c>
      <c r="L13" s="10">
        <f t="shared" si="2"/>
        <v>4761.67</v>
      </c>
      <c r="M13" s="14"/>
    </row>
    <row r="14" spans="1:13" ht="16.5" customHeight="1">
      <c r="A14" s="1">
        <f t="shared" si="1"/>
        <v>10</v>
      </c>
      <c r="B14" s="3" t="s">
        <v>32</v>
      </c>
      <c r="C14" s="4" t="s">
        <v>33</v>
      </c>
      <c r="D14" s="11">
        <v>13218070771</v>
      </c>
      <c r="E14" s="13">
        <v>3030</v>
      </c>
      <c r="F14" s="15">
        <v>1170</v>
      </c>
      <c r="G14" s="18">
        <f>67.71+220+178</f>
        <v>465.71</v>
      </c>
      <c r="H14" s="19">
        <v>0</v>
      </c>
      <c r="I14" s="20">
        <v>0</v>
      </c>
      <c r="J14" s="11">
        <v>328.15</v>
      </c>
      <c r="K14" s="11">
        <v>162</v>
      </c>
      <c r="L14" s="11">
        <f t="shared" si="2"/>
        <v>4175.5600000000004</v>
      </c>
      <c r="M14" s="14"/>
    </row>
    <row r="15" spans="1:13" ht="16.5" customHeight="1">
      <c r="A15" s="11">
        <v>11</v>
      </c>
      <c r="B15" s="3" t="s">
        <v>36</v>
      </c>
      <c r="C15" s="4" t="s">
        <v>37</v>
      </c>
      <c r="D15" s="11">
        <v>13544392829</v>
      </c>
      <c r="E15" s="11">
        <v>3030</v>
      </c>
      <c r="F15" s="11">
        <v>4970</v>
      </c>
      <c r="G15" s="11">
        <v>0</v>
      </c>
      <c r="H15" s="19">
        <v>0</v>
      </c>
      <c r="I15" s="21">
        <v>75.3</v>
      </c>
      <c r="J15" s="11">
        <v>328.15</v>
      </c>
      <c r="K15" s="11">
        <v>162</v>
      </c>
      <c r="L15" s="11">
        <f>SUM(E15:H15)-SUM(I15:K15)</f>
        <v>7434.55</v>
      </c>
      <c r="M15" s="14"/>
    </row>
    <row r="16" spans="1:13" ht="16.5" customHeight="1">
      <c r="A16" s="16">
        <f t="shared" si="1"/>
        <v>12</v>
      </c>
      <c r="B16" s="3" t="s">
        <v>38</v>
      </c>
      <c r="C16" s="4" t="s">
        <v>35</v>
      </c>
      <c r="D16" s="11">
        <v>18819133417</v>
      </c>
      <c r="E16" s="11">
        <v>3030</v>
      </c>
      <c r="F16" s="11">
        <v>6970</v>
      </c>
      <c r="G16" s="11">
        <v>0</v>
      </c>
      <c r="H16" s="19">
        <v>0</v>
      </c>
      <c r="I16" s="20">
        <v>240.99</v>
      </c>
      <c r="J16" s="11">
        <v>328.15</v>
      </c>
      <c r="K16" s="11">
        <v>162</v>
      </c>
      <c r="L16" s="11">
        <f t="shared" si="2"/>
        <v>9268.86</v>
      </c>
      <c r="M16" s="14"/>
    </row>
    <row r="17" spans="1:13" ht="16.5" customHeight="1">
      <c r="A17" s="16">
        <v>13</v>
      </c>
      <c r="B17" s="3" t="s">
        <v>40</v>
      </c>
      <c r="C17" t="s">
        <v>47</v>
      </c>
      <c r="D17" s="15">
        <v>19941641019</v>
      </c>
      <c r="E17" s="15">
        <v>3030</v>
      </c>
      <c r="F17" s="15">
        <v>2970</v>
      </c>
      <c r="G17" s="15">
        <v>0</v>
      </c>
      <c r="H17" s="19">
        <v>0</v>
      </c>
      <c r="I17" s="20">
        <v>15.3</v>
      </c>
      <c r="J17" s="15">
        <v>328.15</v>
      </c>
      <c r="K17" s="15">
        <v>162</v>
      </c>
      <c r="L17" s="15">
        <f t="shared" si="2"/>
        <v>5494.55</v>
      </c>
      <c r="M17" s="15"/>
    </row>
    <row r="18" spans="1:13" ht="16.5" customHeight="1">
      <c r="A18" s="16">
        <f>A17+1</f>
        <v>14</v>
      </c>
      <c r="B18" s="3" t="s">
        <v>41</v>
      </c>
      <c r="C18" s="4" t="s">
        <v>44</v>
      </c>
      <c r="D18" s="15">
        <v>18451113163</v>
      </c>
      <c r="E18" s="15">
        <v>3030</v>
      </c>
      <c r="F18" s="19">
        <v>2970</v>
      </c>
      <c r="G18" s="15">
        <v>0</v>
      </c>
      <c r="H18" s="19">
        <v>0</v>
      </c>
      <c r="I18" s="20">
        <v>15.3</v>
      </c>
      <c r="J18" s="15">
        <v>328.15</v>
      </c>
      <c r="K18" s="15">
        <v>162</v>
      </c>
      <c r="L18" s="15">
        <f t="shared" si="2"/>
        <v>5494.55</v>
      </c>
      <c r="M18" s="15"/>
    </row>
    <row r="19" spans="1:13" ht="16.5" customHeight="1">
      <c r="A19" s="16">
        <f t="shared" ref="A19:A25" si="3">A18+1</f>
        <v>15</v>
      </c>
      <c r="B19" s="3" t="s">
        <v>42</v>
      </c>
      <c r="C19" s="4" t="s">
        <v>45</v>
      </c>
      <c r="D19" s="16">
        <v>15996320117</v>
      </c>
      <c r="E19" s="16">
        <v>3030</v>
      </c>
      <c r="F19" s="16">
        <v>1521.72</v>
      </c>
      <c r="G19" s="16">
        <v>0</v>
      </c>
      <c r="H19" s="19">
        <v>0</v>
      </c>
      <c r="I19" s="20">
        <v>0</v>
      </c>
      <c r="J19" s="16">
        <v>328.15</v>
      </c>
      <c r="K19" s="16">
        <v>162</v>
      </c>
      <c r="L19" s="16">
        <f t="shared" si="2"/>
        <v>4061.57</v>
      </c>
      <c r="M19" s="16"/>
    </row>
    <row r="20" spans="1:13" ht="16.5" customHeight="1">
      <c r="A20" s="16">
        <f t="shared" si="3"/>
        <v>16</v>
      </c>
      <c r="B20" s="3" t="s">
        <v>43</v>
      </c>
      <c r="C20" s="4" t="s">
        <v>46</v>
      </c>
      <c r="D20" s="15">
        <v>18893729746</v>
      </c>
      <c r="E20" s="16">
        <v>3030</v>
      </c>
      <c r="F20" s="15">
        <v>2970</v>
      </c>
      <c r="G20" s="15">
        <v>0</v>
      </c>
      <c r="H20" s="19">
        <v>0</v>
      </c>
      <c r="I20" s="20">
        <v>15.3</v>
      </c>
      <c r="J20" s="15">
        <v>328.15</v>
      </c>
      <c r="K20" s="15">
        <v>162</v>
      </c>
      <c r="L20" s="15">
        <f t="shared" si="2"/>
        <v>5494.55</v>
      </c>
      <c r="M20" s="15"/>
    </row>
    <row r="21" spans="1:13" ht="16.5" customHeight="1">
      <c r="A21" s="16">
        <f t="shared" si="3"/>
        <v>17</v>
      </c>
      <c r="B21" s="3" t="s">
        <v>49</v>
      </c>
      <c r="C21" s="4" t="s">
        <v>54</v>
      </c>
      <c r="D21" s="17">
        <v>18801587536</v>
      </c>
      <c r="E21" s="16">
        <v>3030</v>
      </c>
      <c r="F21" s="16">
        <v>4470</v>
      </c>
      <c r="G21" s="16">
        <v>0</v>
      </c>
      <c r="H21" s="19">
        <v>0</v>
      </c>
      <c r="I21" s="20">
        <v>60.3</v>
      </c>
      <c r="J21" s="16">
        <v>328.15</v>
      </c>
      <c r="K21" s="16">
        <v>162</v>
      </c>
      <c r="L21" s="16">
        <f t="shared" si="2"/>
        <v>6949.55</v>
      </c>
      <c r="M21" s="16"/>
    </row>
    <row r="22" spans="1:13" ht="16.5" customHeight="1">
      <c r="A22" s="16">
        <f t="shared" si="3"/>
        <v>18</v>
      </c>
      <c r="B22" s="3" t="s">
        <v>50</v>
      </c>
      <c r="C22" s="4" t="s">
        <v>55</v>
      </c>
      <c r="D22" s="17">
        <v>15705593547</v>
      </c>
      <c r="E22" s="16">
        <v>3030</v>
      </c>
      <c r="F22" s="16">
        <v>1107.93</v>
      </c>
      <c r="G22" s="16">
        <v>0</v>
      </c>
      <c r="H22" s="19">
        <v>0</v>
      </c>
      <c r="I22" s="20">
        <v>0</v>
      </c>
      <c r="J22" s="16">
        <v>328.15</v>
      </c>
      <c r="K22" s="16">
        <v>162</v>
      </c>
      <c r="L22" s="16">
        <f t="shared" si="2"/>
        <v>3647.78</v>
      </c>
      <c r="M22" s="16"/>
    </row>
    <row r="23" spans="1:13" ht="16.5" customHeight="1">
      <c r="A23" s="16">
        <f t="shared" si="3"/>
        <v>19</v>
      </c>
      <c r="B23" s="3" t="s">
        <v>51</v>
      </c>
      <c r="C23" s="4" t="s">
        <v>57</v>
      </c>
      <c r="D23" s="17">
        <v>18602567879</v>
      </c>
      <c r="E23" s="16">
        <v>3030</v>
      </c>
      <c r="F23" s="16">
        <v>1107.93</v>
      </c>
      <c r="G23" s="16">
        <v>0</v>
      </c>
      <c r="H23" s="19">
        <v>0</v>
      </c>
      <c r="I23" s="20">
        <v>0</v>
      </c>
      <c r="J23" s="16">
        <v>328.15</v>
      </c>
      <c r="K23" s="16">
        <v>162</v>
      </c>
      <c r="L23" s="16">
        <f t="shared" si="2"/>
        <v>3647.78</v>
      </c>
      <c r="M23" s="16"/>
    </row>
    <row r="24" spans="1:13" ht="16.5" customHeight="1">
      <c r="A24" s="16">
        <f t="shared" si="3"/>
        <v>20</v>
      </c>
      <c r="B24" s="3" t="s">
        <v>52</v>
      </c>
      <c r="C24" s="4" t="s">
        <v>58</v>
      </c>
      <c r="D24" s="17">
        <v>15195988793</v>
      </c>
      <c r="E24" s="16">
        <v>3030</v>
      </c>
      <c r="F24" s="16">
        <v>3176.9</v>
      </c>
      <c r="G24" s="16">
        <v>0</v>
      </c>
      <c r="H24" s="19">
        <v>0</v>
      </c>
      <c r="I24" s="20">
        <v>26.36</v>
      </c>
      <c r="J24" s="16">
        <v>328.15</v>
      </c>
      <c r="K24" s="16">
        <v>0</v>
      </c>
      <c r="L24" s="16">
        <f t="shared" si="2"/>
        <v>5852.3899999999994</v>
      </c>
      <c r="M24" s="16"/>
    </row>
    <row r="25" spans="1:13" ht="16.5" customHeight="1">
      <c r="A25" s="16">
        <f t="shared" si="3"/>
        <v>21</v>
      </c>
      <c r="B25" s="3" t="s">
        <v>53</v>
      </c>
      <c r="C25" s="4" t="s">
        <v>56</v>
      </c>
      <c r="D25" s="17">
        <v>13505141912</v>
      </c>
      <c r="E25" s="16">
        <v>3030</v>
      </c>
      <c r="F25" s="16">
        <v>556.21</v>
      </c>
      <c r="G25" s="16">
        <v>0</v>
      </c>
      <c r="H25" s="19">
        <v>0</v>
      </c>
      <c r="I25" s="20">
        <v>0</v>
      </c>
      <c r="J25" s="16">
        <v>328.15</v>
      </c>
      <c r="K25" s="16">
        <v>162</v>
      </c>
      <c r="L25" s="16">
        <f t="shared" si="2"/>
        <v>3096.06</v>
      </c>
      <c r="M25" s="16"/>
    </row>
    <row r="26" spans="1:13" ht="16.5" customHeight="1">
      <c r="A26" s="1" t="s">
        <v>13</v>
      </c>
      <c r="B26" s="12"/>
      <c r="C26" s="4"/>
      <c r="D26" s="6"/>
      <c r="E26" s="3">
        <f>SUM(E5:E25)</f>
        <v>63630</v>
      </c>
      <c r="F26" s="3">
        <f t="shared" ref="F26:L26" si="4">SUM(F5:F25)</f>
        <v>50492.51</v>
      </c>
      <c r="G26" s="3">
        <f t="shared" si="4"/>
        <v>1415.71</v>
      </c>
      <c r="H26" s="3">
        <f t="shared" si="4"/>
        <v>0</v>
      </c>
      <c r="I26" s="3">
        <f t="shared" si="4"/>
        <v>627.54</v>
      </c>
      <c r="J26" s="3">
        <f t="shared" si="4"/>
        <v>6891.1499999999978</v>
      </c>
      <c r="K26" s="3">
        <f t="shared" si="4"/>
        <v>3240</v>
      </c>
      <c r="L26" s="3">
        <f t="shared" si="4"/>
        <v>104779.53000000001</v>
      </c>
      <c r="M26" s="14"/>
    </row>
    <row r="27" spans="1:13">
      <c r="L27" s="22"/>
    </row>
  </sheetData>
  <mergeCells count="12">
    <mergeCell ref="A1:M1"/>
    <mergeCell ref="I3:K3"/>
    <mergeCell ref="A3:A4"/>
    <mergeCell ref="B3:B4"/>
    <mergeCell ref="C3:C4"/>
    <mergeCell ref="E3:E4"/>
    <mergeCell ref="F3:F4"/>
    <mergeCell ref="G3:G4"/>
    <mergeCell ref="H3:H4"/>
    <mergeCell ref="L3:L4"/>
    <mergeCell ref="M3:M4"/>
    <mergeCell ref="D3:D4"/>
  </mergeCells>
  <phoneticPr fontId="2" type="noConversion"/>
  <printOptions horizontalCentered="1"/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2018-12-06T10:58:10Z</cp:lastPrinted>
  <dcterms:created xsi:type="dcterms:W3CDTF">2017-07-03T02:02:33Z</dcterms:created>
  <dcterms:modified xsi:type="dcterms:W3CDTF">2018-12-06T11:02:00Z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