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Working\1.VLU\1.K20T Mgmt-SMA\Grade\"/>
    </mc:Choice>
  </mc:AlternateContent>
  <xr:revisionPtr revIDLastSave="0" documentId="8_{7F219354-A396-4EB2-9CB2-3C785EF2750A}" xr6:coauthVersionLast="36" xr6:coauthVersionMax="36" xr10:uidLastSave="{00000000-0000-0000-0000-000000000000}"/>
  <bookViews>
    <workbookView xWindow="-495" yWindow="900" windowWidth="7200" windowHeight="4530" tabRatio="940" activeTab="6" xr2:uid="{00000000-000D-0000-FFFF-FFFF00000000}"/>
  </bookViews>
  <sheets>
    <sheet name="Summary" sheetId="2" r:id="rId1"/>
    <sheet name="Homework grades" sheetId="11" r:id="rId2"/>
    <sheet name="Test Question Grades" sheetId="3" state="hidden" r:id="rId3"/>
    <sheet name="Team Assignment Grades-Sum" sheetId="4" r:id="rId4"/>
    <sheet name="Team Assignment-Document" sheetId="12" r:id="rId5"/>
    <sheet name="Team Assignment-Presentation" sheetId="13" r:id="rId6"/>
    <sheet name="FinalProject" sheetId="15" r:id="rId7"/>
  </sheets>
  <definedNames>
    <definedName name="_xlnm._FilterDatabase" localSheetId="6" hidden="1">FinalProject!$A$6:$J$60</definedName>
    <definedName name="_xlnm._FilterDatabase" localSheetId="1" hidden="1">'Homework grades'!$A$6:$O$60</definedName>
    <definedName name="_xlnm._FilterDatabase" localSheetId="0" hidden="1">Summary!$A$5:$R$59</definedName>
    <definedName name="_xlnm._FilterDatabase" localSheetId="3" hidden="1">'Team Assignment Grades-Sum'!$A$6:$I$60</definedName>
    <definedName name="_xlnm._FilterDatabase" localSheetId="4" hidden="1">'Team Assignment-Document'!$A$6:$R$60</definedName>
    <definedName name="_xlnm._FilterDatabase" localSheetId="5" hidden="1">'Team Assignment-Presentation'!$A$6:$J$60</definedName>
    <definedName name="_xlnm._FilterDatabase" localSheetId="2" hidden="1">'Test Question Grades'!$A$6:$Z$6</definedName>
  </definedNames>
  <calcPr calcId="179020"/>
</workbook>
</file>

<file path=xl/calcChain.xml><?xml version="1.0" encoding="utf-8"?>
<calcChain xmlns="http://schemas.openxmlformats.org/spreadsheetml/2006/main">
  <c r="I8" i="4" l="1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7" i="4"/>
  <c r="G8" i="15"/>
  <c r="Q7" i="2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7" i="15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53" i="12"/>
  <c r="G53" i="12"/>
  <c r="H53" i="4"/>
  <c r="Q54" i="12"/>
  <c r="G54" i="12"/>
  <c r="H54" i="4"/>
  <c r="Q55" i="12"/>
  <c r="G55" i="12"/>
  <c r="H55" i="4"/>
  <c r="Q56" i="12"/>
  <c r="G56" i="12"/>
  <c r="H56" i="4"/>
  <c r="Q57" i="12"/>
  <c r="G57" i="12"/>
  <c r="H57" i="4"/>
  <c r="Q58" i="12"/>
  <c r="G58" i="12"/>
  <c r="H58" i="4"/>
  <c r="Q59" i="12"/>
  <c r="G59" i="12"/>
  <c r="H59" i="4"/>
  <c r="B8" i="15"/>
  <c r="C8" i="15"/>
  <c r="D8" i="15"/>
  <c r="E8" i="15"/>
  <c r="F8" i="15"/>
  <c r="B9" i="15"/>
  <c r="C9" i="15"/>
  <c r="D9" i="15"/>
  <c r="E9" i="15"/>
  <c r="F9" i="15"/>
  <c r="B10" i="15"/>
  <c r="C10" i="15"/>
  <c r="D10" i="15"/>
  <c r="E10" i="15"/>
  <c r="F10" i="15"/>
  <c r="B11" i="15"/>
  <c r="C11" i="15"/>
  <c r="D11" i="15"/>
  <c r="E11" i="15"/>
  <c r="F11" i="15"/>
  <c r="B12" i="15"/>
  <c r="C12" i="15"/>
  <c r="D12" i="15"/>
  <c r="E12" i="15"/>
  <c r="F12" i="15"/>
  <c r="B13" i="15"/>
  <c r="C13" i="15"/>
  <c r="D13" i="15"/>
  <c r="E13" i="15"/>
  <c r="F13" i="15"/>
  <c r="B14" i="15"/>
  <c r="C14" i="15"/>
  <c r="D14" i="15"/>
  <c r="E14" i="15"/>
  <c r="F14" i="15"/>
  <c r="B15" i="15"/>
  <c r="C15" i="15"/>
  <c r="D15" i="15"/>
  <c r="E15" i="15"/>
  <c r="F15" i="15"/>
  <c r="B16" i="15"/>
  <c r="C16" i="15"/>
  <c r="D16" i="15"/>
  <c r="E16" i="15"/>
  <c r="F16" i="15"/>
  <c r="B17" i="15"/>
  <c r="C17" i="15"/>
  <c r="D17" i="15"/>
  <c r="E17" i="15"/>
  <c r="F17" i="15"/>
  <c r="B18" i="15"/>
  <c r="C18" i="15"/>
  <c r="D18" i="15"/>
  <c r="E18" i="15"/>
  <c r="F18" i="15"/>
  <c r="B19" i="15"/>
  <c r="C19" i="15"/>
  <c r="D19" i="15"/>
  <c r="E19" i="15"/>
  <c r="F19" i="15"/>
  <c r="B20" i="15"/>
  <c r="C20" i="15"/>
  <c r="D20" i="15"/>
  <c r="E20" i="15"/>
  <c r="F20" i="15"/>
  <c r="B21" i="15"/>
  <c r="C21" i="15"/>
  <c r="D21" i="15"/>
  <c r="E21" i="15"/>
  <c r="F21" i="15"/>
  <c r="B22" i="15"/>
  <c r="C22" i="15"/>
  <c r="D22" i="15"/>
  <c r="E22" i="15"/>
  <c r="F22" i="15"/>
  <c r="B23" i="15"/>
  <c r="C23" i="15"/>
  <c r="D23" i="15"/>
  <c r="E23" i="15"/>
  <c r="F23" i="15"/>
  <c r="B24" i="15"/>
  <c r="C24" i="15"/>
  <c r="D24" i="15"/>
  <c r="E24" i="15"/>
  <c r="F24" i="15"/>
  <c r="B25" i="15"/>
  <c r="C25" i="15"/>
  <c r="D25" i="15"/>
  <c r="E25" i="15"/>
  <c r="F25" i="15"/>
  <c r="B26" i="15"/>
  <c r="C26" i="15"/>
  <c r="D26" i="15"/>
  <c r="E26" i="15"/>
  <c r="F26" i="15"/>
  <c r="B27" i="15"/>
  <c r="C27" i="15"/>
  <c r="D27" i="15"/>
  <c r="E27" i="15"/>
  <c r="F27" i="15"/>
  <c r="B28" i="15"/>
  <c r="C28" i="15"/>
  <c r="D28" i="15"/>
  <c r="E28" i="15"/>
  <c r="F28" i="15"/>
  <c r="B29" i="15"/>
  <c r="C29" i="15"/>
  <c r="D29" i="15"/>
  <c r="E29" i="15"/>
  <c r="F29" i="15"/>
  <c r="B30" i="15"/>
  <c r="C30" i="15"/>
  <c r="D30" i="15"/>
  <c r="E30" i="15"/>
  <c r="F30" i="15"/>
  <c r="B31" i="15"/>
  <c r="C31" i="15"/>
  <c r="D31" i="15"/>
  <c r="E31" i="15"/>
  <c r="F31" i="15"/>
  <c r="B32" i="15"/>
  <c r="C32" i="15"/>
  <c r="D32" i="15"/>
  <c r="E32" i="15"/>
  <c r="F32" i="15"/>
  <c r="B33" i="15"/>
  <c r="C33" i="15"/>
  <c r="D33" i="15"/>
  <c r="E33" i="15"/>
  <c r="F33" i="15"/>
  <c r="B34" i="15"/>
  <c r="C34" i="15"/>
  <c r="D34" i="15"/>
  <c r="E34" i="15"/>
  <c r="F34" i="15"/>
  <c r="B35" i="15"/>
  <c r="C35" i="15"/>
  <c r="D35" i="15"/>
  <c r="E35" i="15"/>
  <c r="F35" i="15"/>
  <c r="B36" i="15"/>
  <c r="C36" i="15"/>
  <c r="D36" i="15"/>
  <c r="E36" i="15"/>
  <c r="F36" i="15"/>
  <c r="B37" i="15"/>
  <c r="C37" i="15"/>
  <c r="D37" i="15"/>
  <c r="E37" i="15"/>
  <c r="F37" i="15"/>
  <c r="B38" i="15"/>
  <c r="C38" i="15"/>
  <c r="D38" i="15"/>
  <c r="E38" i="15"/>
  <c r="F38" i="15"/>
  <c r="B39" i="15"/>
  <c r="C39" i="15"/>
  <c r="D39" i="15"/>
  <c r="E39" i="15"/>
  <c r="F39" i="15"/>
  <c r="B40" i="15"/>
  <c r="C40" i="15"/>
  <c r="D40" i="15"/>
  <c r="E40" i="15"/>
  <c r="F40" i="15"/>
  <c r="B41" i="15"/>
  <c r="C41" i="15"/>
  <c r="D41" i="15"/>
  <c r="E41" i="15"/>
  <c r="F41" i="15"/>
  <c r="B42" i="15"/>
  <c r="C42" i="15"/>
  <c r="D42" i="15"/>
  <c r="E42" i="15"/>
  <c r="F42" i="15"/>
  <c r="B43" i="15"/>
  <c r="C43" i="15"/>
  <c r="D43" i="15"/>
  <c r="E43" i="15"/>
  <c r="F43" i="15"/>
  <c r="B44" i="15"/>
  <c r="C44" i="15"/>
  <c r="D44" i="15"/>
  <c r="E44" i="15"/>
  <c r="F44" i="15"/>
  <c r="A44" i="2"/>
  <c r="A45" i="15"/>
  <c r="B45" i="15"/>
  <c r="C45" i="15"/>
  <c r="D45" i="15"/>
  <c r="E45" i="15"/>
  <c r="F45" i="15"/>
  <c r="A45" i="2"/>
  <c r="A46" i="15"/>
  <c r="B46" i="15"/>
  <c r="C46" i="15"/>
  <c r="D46" i="15"/>
  <c r="E46" i="15"/>
  <c r="F46" i="15"/>
  <c r="A46" i="2"/>
  <c r="A47" i="15"/>
  <c r="B47" i="15"/>
  <c r="C47" i="15"/>
  <c r="D47" i="15"/>
  <c r="E47" i="15"/>
  <c r="F47" i="15"/>
  <c r="B48" i="15"/>
  <c r="C48" i="15"/>
  <c r="D48" i="15"/>
  <c r="E48" i="15"/>
  <c r="F48" i="15"/>
  <c r="B49" i="15"/>
  <c r="C49" i="15"/>
  <c r="D49" i="15"/>
  <c r="E49" i="15"/>
  <c r="F49" i="15"/>
  <c r="A49" i="2"/>
  <c r="A50" i="15"/>
  <c r="B50" i="15"/>
  <c r="C50" i="15"/>
  <c r="D50" i="15"/>
  <c r="E50" i="15"/>
  <c r="F50" i="15"/>
  <c r="B51" i="15"/>
  <c r="C51" i="15"/>
  <c r="D51" i="15"/>
  <c r="E51" i="15"/>
  <c r="F51" i="15"/>
  <c r="B52" i="15"/>
  <c r="C52" i="15"/>
  <c r="D52" i="15"/>
  <c r="E52" i="15"/>
  <c r="F52" i="15"/>
  <c r="A52" i="2"/>
  <c r="A53" i="15"/>
  <c r="B53" i="15"/>
  <c r="C53" i="15"/>
  <c r="D53" i="15"/>
  <c r="E53" i="15"/>
  <c r="F53" i="15"/>
  <c r="B54" i="15"/>
  <c r="C54" i="15"/>
  <c r="D54" i="15"/>
  <c r="E54" i="15"/>
  <c r="F54" i="15"/>
  <c r="A54" i="2"/>
  <c r="A55" i="15"/>
  <c r="B55" i="15"/>
  <c r="C55" i="15"/>
  <c r="D55" i="15"/>
  <c r="E55" i="15"/>
  <c r="F55" i="15"/>
  <c r="B56" i="15"/>
  <c r="C56" i="15"/>
  <c r="D56" i="15"/>
  <c r="E56" i="15"/>
  <c r="F56" i="15"/>
  <c r="A56" i="2"/>
  <c r="A57" i="15"/>
  <c r="B57" i="15"/>
  <c r="C57" i="15"/>
  <c r="D57" i="15"/>
  <c r="E57" i="15"/>
  <c r="F57" i="15"/>
  <c r="B58" i="15"/>
  <c r="C58" i="15"/>
  <c r="D58" i="15"/>
  <c r="E58" i="15"/>
  <c r="F58" i="15"/>
  <c r="A58" i="2"/>
  <c r="A59" i="15"/>
  <c r="B59" i="15"/>
  <c r="C59" i="15"/>
  <c r="D59" i="15"/>
  <c r="E59" i="15"/>
  <c r="F59" i="15"/>
  <c r="A59" i="2"/>
  <c r="A60" i="15"/>
  <c r="B60" i="15"/>
  <c r="C60" i="15"/>
  <c r="D60" i="15"/>
  <c r="E60" i="15"/>
  <c r="F60" i="15"/>
  <c r="B8" i="11"/>
  <c r="C8" i="11"/>
  <c r="D8" i="11"/>
  <c r="E8" i="11"/>
  <c r="F8" i="11"/>
  <c r="G8" i="11"/>
  <c r="B9" i="11"/>
  <c r="C9" i="11"/>
  <c r="D9" i="11"/>
  <c r="E9" i="11"/>
  <c r="F9" i="11"/>
  <c r="G9" i="11"/>
  <c r="B10" i="11"/>
  <c r="C10" i="11"/>
  <c r="D10" i="11"/>
  <c r="E10" i="11"/>
  <c r="F10" i="11"/>
  <c r="G10" i="11"/>
  <c r="B11" i="11"/>
  <c r="C11" i="11"/>
  <c r="D11" i="11"/>
  <c r="E11" i="11"/>
  <c r="F11" i="11"/>
  <c r="G11" i="11"/>
  <c r="B12" i="11"/>
  <c r="C12" i="11"/>
  <c r="D12" i="11"/>
  <c r="E12" i="11"/>
  <c r="F12" i="11"/>
  <c r="G12" i="11"/>
  <c r="B13" i="11"/>
  <c r="C13" i="11"/>
  <c r="D13" i="11"/>
  <c r="E13" i="11"/>
  <c r="F13" i="11"/>
  <c r="G13" i="11"/>
  <c r="B14" i="11"/>
  <c r="C14" i="11"/>
  <c r="D14" i="11"/>
  <c r="E14" i="11"/>
  <c r="F14" i="11"/>
  <c r="G14" i="11"/>
  <c r="B15" i="11"/>
  <c r="C15" i="11"/>
  <c r="D15" i="11"/>
  <c r="E15" i="11"/>
  <c r="F15" i="11"/>
  <c r="G15" i="11"/>
  <c r="B16" i="11"/>
  <c r="C16" i="11"/>
  <c r="D16" i="11"/>
  <c r="E16" i="11"/>
  <c r="F16" i="11"/>
  <c r="G16" i="11"/>
  <c r="B17" i="11"/>
  <c r="C17" i="11"/>
  <c r="D17" i="11"/>
  <c r="E17" i="11"/>
  <c r="F17" i="11"/>
  <c r="G17" i="11"/>
  <c r="B18" i="11"/>
  <c r="C18" i="11"/>
  <c r="D18" i="11"/>
  <c r="E18" i="11"/>
  <c r="F18" i="11"/>
  <c r="G18" i="11"/>
  <c r="B19" i="11"/>
  <c r="C19" i="11"/>
  <c r="D19" i="11"/>
  <c r="E19" i="11"/>
  <c r="F19" i="11"/>
  <c r="G19" i="11"/>
  <c r="B20" i="11"/>
  <c r="C20" i="11"/>
  <c r="D20" i="11"/>
  <c r="E20" i="11"/>
  <c r="F20" i="11"/>
  <c r="G20" i="11"/>
  <c r="B21" i="11"/>
  <c r="C21" i="11"/>
  <c r="D21" i="11"/>
  <c r="E21" i="11"/>
  <c r="F21" i="11"/>
  <c r="G21" i="11"/>
  <c r="B22" i="11"/>
  <c r="C22" i="11"/>
  <c r="D22" i="11"/>
  <c r="E22" i="11"/>
  <c r="F22" i="11"/>
  <c r="G22" i="11"/>
  <c r="B23" i="11"/>
  <c r="C23" i="11"/>
  <c r="D23" i="11"/>
  <c r="E23" i="11"/>
  <c r="F23" i="11"/>
  <c r="G23" i="11"/>
  <c r="B24" i="11"/>
  <c r="C24" i="11"/>
  <c r="D24" i="11"/>
  <c r="E24" i="11"/>
  <c r="F24" i="11"/>
  <c r="G24" i="11"/>
  <c r="B25" i="11"/>
  <c r="C25" i="11"/>
  <c r="D25" i="11"/>
  <c r="E25" i="11"/>
  <c r="F25" i="11"/>
  <c r="G25" i="11"/>
  <c r="B26" i="11"/>
  <c r="C26" i="11"/>
  <c r="D26" i="11"/>
  <c r="E26" i="11"/>
  <c r="F26" i="11"/>
  <c r="G26" i="11"/>
  <c r="B27" i="11"/>
  <c r="C27" i="11"/>
  <c r="D27" i="11"/>
  <c r="E27" i="11"/>
  <c r="F27" i="11"/>
  <c r="G27" i="11"/>
  <c r="B28" i="11"/>
  <c r="C28" i="11"/>
  <c r="D28" i="11"/>
  <c r="E28" i="11"/>
  <c r="F28" i="11"/>
  <c r="G28" i="11"/>
  <c r="B29" i="11"/>
  <c r="C29" i="11"/>
  <c r="D29" i="11"/>
  <c r="E29" i="11"/>
  <c r="F29" i="11"/>
  <c r="G29" i="11"/>
  <c r="B30" i="11"/>
  <c r="C30" i="11"/>
  <c r="D30" i="11"/>
  <c r="E30" i="11"/>
  <c r="F30" i="11"/>
  <c r="G30" i="11"/>
  <c r="B31" i="11"/>
  <c r="C31" i="11"/>
  <c r="D31" i="11"/>
  <c r="E31" i="11"/>
  <c r="F31" i="11"/>
  <c r="G31" i="11"/>
  <c r="B32" i="11"/>
  <c r="C32" i="11"/>
  <c r="D32" i="11"/>
  <c r="E32" i="11"/>
  <c r="F32" i="11"/>
  <c r="G32" i="11"/>
  <c r="B33" i="11"/>
  <c r="C33" i="11"/>
  <c r="D33" i="11"/>
  <c r="E33" i="11"/>
  <c r="F33" i="11"/>
  <c r="G33" i="11"/>
  <c r="B34" i="11"/>
  <c r="C34" i="11"/>
  <c r="D34" i="11"/>
  <c r="E34" i="11"/>
  <c r="F34" i="11"/>
  <c r="G34" i="11"/>
  <c r="B35" i="11"/>
  <c r="C35" i="11"/>
  <c r="D35" i="11"/>
  <c r="E35" i="11"/>
  <c r="F35" i="11"/>
  <c r="G35" i="11"/>
  <c r="B36" i="11"/>
  <c r="C36" i="11"/>
  <c r="D36" i="11"/>
  <c r="E36" i="11"/>
  <c r="F36" i="11"/>
  <c r="G36" i="11"/>
  <c r="B37" i="11"/>
  <c r="C37" i="11"/>
  <c r="D37" i="11"/>
  <c r="E37" i="11"/>
  <c r="F37" i="11"/>
  <c r="G37" i="11"/>
  <c r="B38" i="11"/>
  <c r="C38" i="11"/>
  <c r="D38" i="11"/>
  <c r="E38" i="11"/>
  <c r="F38" i="11"/>
  <c r="G38" i="11"/>
  <c r="B39" i="11"/>
  <c r="C39" i="11"/>
  <c r="D39" i="11"/>
  <c r="E39" i="11"/>
  <c r="F39" i="11"/>
  <c r="G39" i="11"/>
  <c r="M38" i="2"/>
  <c r="B40" i="11"/>
  <c r="C40" i="11"/>
  <c r="D40" i="11"/>
  <c r="E40" i="11"/>
  <c r="F40" i="11"/>
  <c r="G40" i="11"/>
  <c r="M39" i="2"/>
  <c r="B41" i="11"/>
  <c r="C41" i="11"/>
  <c r="D41" i="11"/>
  <c r="E41" i="11"/>
  <c r="F41" i="11"/>
  <c r="G41" i="11"/>
  <c r="B42" i="11"/>
  <c r="C42" i="11"/>
  <c r="D42" i="11"/>
  <c r="E42" i="11"/>
  <c r="F42" i="11"/>
  <c r="G42" i="11"/>
  <c r="B43" i="11"/>
  <c r="C43" i="11"/>
  <c r="D43" i="11"/>
  <c r="E43" i="11"/>
  <c r="F43" i="11"/>
  <c r="G43" i="11"/>
  <c r="B44" i="11"/>
  <c r="C44" i="11"/>
  <c r="D44" i="11"/>
  <c r="E44" i="11"/>
  <c r="F44" i="11"/>
  <c r="G44" i="11"/>
  <c r="B45" i="11"/>
  <c r="C45" i="11"/>
  <c r="D45" i="11"/>
  <c r="E45" i="11"/>
  <c r="F45" i="11"/>
  <c r="G45" i="11"/>
  <c r="B46" i="11"/>
  <c r="C46" i="11"/>
  <c r="D46" i="11"/>
  <c r="E46" i="11"/>
  <c r="F46" i="11"/>
  <c r="G46" i="11"/>
  <c r="B47" i="11"/>
  <c r="C47" i="11"/>
  <c r="D47" i="11"/>
  <c r="E47" i="11"/>
  <c r="F47" i="11"/>
  <c r="G47" i="11"/>
  <c r="B48" i="11"/>
  <c r="C48" i="11"/>
  <c r="D48" i="11"/>
  <c r="E48" i="11"/>
  <c r="F48" i="11"/>
  <c r="G48" i="11"/>
  <c r="B49" i="11"/>
  <c r="C49" i="11"/>
  <c r="D49" i="11"/>
  <c r="E49" i="11"/>
  <c r="F49" i="11"/>
  <c r="G49" i="11"/>
  <c r="B50" i="11"/>
  <c r="C50" i="11"/>
  <c r="D50" i="11"/>
  <c r="E50" i="11"/>
  <c r="F50" i="11"/>
  <c r="G50" i="11"/>
  <c r="M49" i="2"/>
  <c r="B51" i="11"/>
  <c r="C51" i="11"/>
  <c r="D51" i="11"/>
  <c r="E51" i="11"/>
  <c r="F51" i="11"/>
  <c r="G51" i="11"/>
  <c r="B52" i="11"/>
  <c r="C52" i="11"/>
  <c r="D52" i="11"/>
  <c r="E52" i="11"/>
  <c r="F52" i="11"/>
  <c r="G52" i="11"/>
  <c r="B53" i="11"/>
  <c r="C53" i="11"/>
  <c r="D53" i="11"/>
  <c r="E53" i="11"/>
  <c r="F53" i="11"/>
  <c r="G53" i="11"/>
  <c r="B54" i="11"/>
  <c r="C54" i="11"/>
  <c r="D54" i="11"/>
  <c r="E54" i="11"/>
  <c r="F54" i="11"/>
  <c r="G54" i="11"/>
  <c r="B55" i="11"/>
  <c r="C55" i="11"/>
  <c r="D55" i="11"/>
  <c r="E55" i="11"/>
  <c r="F55" i="11"/>
  <c r="G55" i="11"/>
  <c r="B56" i="11"/>
  <c r="C56" i="11"/>
  <c r="D56" i="11"/>
  <c r="E56" i="11"/>
  <c r="F56" i="11"/>
  <c r="G56" i="11"/>
  <c r="B57" i="11"/>
  <c r="C57" i="11"/>
  <c r="D57" i="11"/>
  <c r="E57" i="11"/>
  <c r="F57" i="11"/>
  <c r="G57" i="11"/>
  <c r="B58" i="11"/>
  <c r="C58" i="11"/>
  <c r="D58" i="11"/>
  <c r="E58" i="11"/>
  <c r="F58" i="11"/>
  <c r="G58" i="11"/>
  <c r="B59" i="11"/>
  <c r="C59" i="11"/>
  <c r="D59" i="11"/>
  <c r="E59" i="11"/>
  <c r="F59" i="11"/>
  <c r="G59" i="11"/>
  <c r="M58" i="2"/>
  <c r="A60" i="11"/>
  <c r="B60" i="11"/>
  <c r="C60" i="11"/>
  <c r="D60" i="11"/>
  <c r="E60" i="11"/>
  <c r="F60" i="11"/>
  <c r="G60" i="11"/>
  <c r="B8" i="4"/>
  <c r="C8" i="4"/>
  <c r="D8" i="4"/>
  <c r="E8" i="4"/>
  <c r="F8" i="4"/>
  <c r="Q8" i="12"/>
  <c r="G8" i="12"/>
  <c r="H8" i="4"/>
  <c r="B9" i="4"/>
  <c r="C9" i="4"/>
  <c r="D9" i="4"/>
  <c r="E9" i="4"/>
  <c r="F9" i="4"/>
  <c r="Q9" i="12"/>
  <c r="G9" i="12"/>
  <c r="H9" i="4"/>
  <c r="B10" i="4"/>
  <c r="C10" i="4"/>
  <c r="D10" i="4"/>
  <c r="E10" i="4"/>
  <c r="F10" i="4"/>
  <c r="Q10" i="12"/>
  <c r="G10" i="12"/>
  <c r="H10" i="4"/>
  <c r="A10" i="2"/>
  <c r="A11" i="4"/>
  <c r="B11" i="4"/>
  <c r="C11" i="4"/>
  <c r="D11" i="4"/>
  <c r="E11" i="4"/>
  <c r="F11" i="4"/>
  <c r="Q11" i="12"/>
  <c r="G11" i="12"/>
  <c r="H11" i="4"/>
  <c r="B12" i="4"/>
  <c r="C12" i="4"/>
  <c r="D12" i="4"/>
  <c r="E12" i="4"/>
  <c r="F12" i="4"/>
  <c r="Q12" i="12"/>
  <c r="G12" i="12"/>
  <c r="H12" i="4"/>
  <c r="B13" i="4"/>
  <c r="C13" i="4"/>
  <c r="D13" i="4"/>
  <c r="E13" i="4"/>
  <c r="F13" i="4"/>
  <c r="Q13" i="12"/>
  <c r="G13" i="12"/>
  <c r="H13" i="4"/>
  <c r="B14" i="4"/>
  <c r="C14" i="4"/>
  <c r="D14" i="4"/>
  <c r="E14" i="4"/>
  <c r="F14" i="4"/>
  <c r="Q14" i="12"/>
  <c r="G14" i="12"/>
  <c r="H14" i="4"/>
  <c r="A14" i="2"/>
  <c r="A15" i="4"/>
  <c r="B15" i="4"/>
  <c r="C15" i="4"/>
  <c r="D15" i="4"/>
  <c r="E15" i="4"/>
  <c r="F15" i="4"/>
  <c r="Q15" i="12"/>
  <c r="G15" i="12"/>
  <c r="H15" i="4"/>
  <c r="B16" i="4"/>
  <c r="C16" i="4"/>
  <c r="D16" i="4"/>
  <c r="E16" i="4"/>
  <c r="F16" i="4"/>
  <c r="Q16" i="12"/>
  <c r="G16" i="12"/>
  <c r="H16" i="4"/>
  <c r="B17" i="4"/>
  <c r="C17" i="4"/>
  <c r="D17" i="4"/>
  <c r="E17" i="4"/>
  <c r="F17" i="4"/>
  <c r="Q17" i="12"/>
  <c r="G17" i="12"/>
  <c r="H17" i="4"/>
  <c r="B18" i="4"/>
  <c r="C18" i="4"/>
  <c r="D18" i="4"/>
  <c r="E18" i="4"/>
  <c r="F18" i="4"/>
  <c r="Q18" i="12"/>
  <c r="G18" i="12"/>
  <c r="H18" i="4"/>
  <c r="B19" i="4"/>
  <c r="C19" i="4"/>
  <c r="D19" i="4"/>
  <c r="E19" i="4"/>
  <c r="F19" i="4"/>
  <c r="Q19" i="12"/>
  <c r="G19" i="12"/>
  <c r="H19" i="4"/>
  <c r="B20" i="4"/>
  <c r="C20" i="4"/>
  <c r="D20" i="4"/>
  <c r="E20" i="4"/>
  <c r="F20" i="4"/>
  <c r="Q20" i="12"/>
  <c r="G20" i="12"/>
  <c r="H20" i="4"/>
  <c r="B21" i="4"/>
  <c r="C21" i="4"/>
  <c r="D21" i="4"/>
  <c r="E21" i="4"/>
  <c r="F21" i="4"/>
  <c r="Q21" i="12"/>
  <c r="G21" i="12"/>
  <c r="H21" i="4"/>
  <c r="B22" i="4"/>
  <c r="C22" i="4"/>
  <c r="D22" i="4"/>
  <c r="E22" i="4"/>
  <c r="F22" i="4"/>
  <c r="Q22" i="12"/>
  <c r="G22" i="12"/>
  <c r="H22" i="4"/>
  <c r="A22" i="2"/>
  <c r="A23" i="4"/>
  <c r="B23" i="4"/>
  <c r="C23" i="4"/>
  <c r="D23" i="4"/>
  <c r="E23" i="4"/>
  <c r="F23" i="4"/>
  <c r="Q23" i="12"/>
  <c r="G23" i="12"/>
  <c r="H23" i="4"/>
  <c r="B24" i="4"/>
  <c r="C24" i="4"/>
  <c r="D24" i="4"/>
  <c r="E24" i="4"/>
  <c r="F24" i="4"/>
  <c r="Q24" i="12"/>
  <c r="G24" i="12"/>
  <c r="H24" i="4"/>
  <c r="B25" i="4"/>
  <c r="C25" i="4"/>
  <c r="D25" i="4"/>
  <c r="E25" i="4"/>
  <c r="F25" i="4"/>
  <c r="Q25" i="12"/>
  <c r="G25" i="12"/>
  <c r="H25" i="4"/>
  <c r="B26" i="4"/>
  <c r="C26" i="4"/>
  <c r="D26" i="4"/>
  <c r="E26" i="4"/>
  <c r="F26" i="4"/>
  <c r="Q26" i="12"/>
  <c r="G26" i="12"/>
  <c r="H26" i="4"/>
  <c r="B27" i="4"/>
  <c r="C27" i="4"/>
  <c r="D27" i="4"/>
  <c r="E27" i="4"/>
  <c r="F27" i="4"/>
  <c r="Q27" i="12"/>
  <c r="G27" i="12"/>
  <c r="H27" i="4"/>
  <c r="B28" i="4"/>
  <c r="C28" i="4"/>
  <c r="D28" i="4"/>
  <c r="E28" i="4"/>
  <c r="F28" i="4"/>
  <c r="Q28" i="12"/>
  <c r="G28" i="12"/>
  <c r="H28" i="4"/>
  <c r="B29" i="4"/>
  <c r="C29" i="4"/>
  <c r="D29" i="4"/>
  <c r="E29" i="4"/>
  <c r="F29" i="4"/>
  <c r="Q29" i="12"/>
  <c r="G29" i="12"/>
  <c r="H29" i="4"/>
  <c r="B30" i="4"/>
  <c r="C30" i="4"/>
  <c r="D30" i="4"/>
  <c r="E30" i="4"/>
  <c r="F30" i="4"/>
  <c r="Q30" i="12"/>
  <c r="G30" i="12"/>
  <c r="H30" i="4"/>
  <c r="A30" i="2"/>
  <c r="A31" i="4"/>
  <c r="B31" i="4"/>
  <c r="C31" i="4"/>
  <c r="D31" i="4"/>
  <c r="E31" i="4"/>
  <c r="F31" i="4"/>
  <c r="Q31" i="12"/>
  <c r="G31" i="12"/>
  <c r="H31" i="4"/>
  <c r="B32" i="4"/>
  <c r="C32" i="4"/>
  <c r="D32" i="4"/>
  <c r="E32" i="4"/>
  <c r="F32" i="4"/>
  <c r="Q32" i="12"/>
  <c r="G32" i="12"/>
  <c r="H32" i="4"/>
  <c r="B33" i="4"/>
  <c r="C33" i="4"/>
  <c r="D33" i="4"/>
  <c r="E33" i="4"/>
  <c r="F33" i="4"/>
  <c r="Q33" i="12"/>
  <c r="G33" i="12"/>
  <c r="H33" i="4"/>
  <c r="B34" i="4"/>
  <c r="C34" i="4"/>
  <c r="D34" i="4"/>
  <c r="E34" i="4"/>
  <c r="F34" i="4"/>
  <c r="Q34" i="12"/>
  <c r="G34" i="12"/>
  <c r="H34" i="4"/>
  <c r="B35" i="4"/>
  <c r="C35" i="4"/>
  <c r="D35" i="4"/>
  <c r="E35" i="4"/>
  <c r="F35" i="4"/>
  <c r="Q35" i="12"/>
  <c r="G35" i="12"/>
  <c r="H35" i="4"/>
  <c r="B36" i="4"/>
  <c r="C36" i="4"/>
  <c r="D36" i="4"/>
  <c r="E36" i="4"/>
  <c r="F36" i="4"/>
  <c r="Q36" i="12"/>
  <c r="G36" i="12"/>
  <c r="H36" i="4"/>
  <c r="B37" i="4"/>
  <c r="C37" i="4"/>
  <c r="D37" i="4"/>
  <c r="E37" i="4"/>
  <c r="F37" i="4"/>
  <c r="Q37" i="12"/>
  <c r="G37" i="12"/>
  <c r="H37" i="4"/>
  <c r="B38" i="4"/>
  <c r="C38" i="4"/>
  <c r="D38" i="4"/>
  <c r="E38" i="4"/>
  <c r="F38" i="4"/>
  <c r="Q38" i="12"/>
  <c r="G38" i="12"/>
  <c r="H38" i="4"/>
  <c r="A38" i="2"/>
  <c r="A39" i="4"/>
  <c r="B39" i="4"/>
  <c r="C39" i="4"/>
  <c r="D39" i="4"/>
  <c r="E39" i="4"/>
  <c r="F39" i="4"/>
  <c r="Q39" i="12"/>
  <c r="G39" i="12"/>
  <c r="H39" i="4"/>
  <c r="B40" i="4"/>
  <c r="C40" i="4"/>
  <c r="D40" i="4"/>
  <c r="E40" i="4"/>
  <c r="F40" i="4"/>
  <c r="Q40" i="12"/>
  <c r="G40" i="12"/>
  <c r="H40" i="4"/>
  <c r="B41" i="4"/>
  <c r="C41" i="4"/>
  <c r="D41" i="4"/>
  <c r="E41" i="4"/>
  <c r="F41" i="4"/>
  <c r="Q41" i="12"/>
  <c r="G41" i="12"/>
  <c r="H41" i="4"/>
  <c r="B42" i="4"/>
  <c r="C42" i="4"/>
  <c r="D42" i="4"/>
  <c r="E42" i="4"/>
  <c r="F42" i="4"/>
  <c r="Q42" i="12"/>
  <c r="G42" i="12"/>
  <c r="H42" i="4"/>
  <c r="B43" i="4"/>
  <c r="C43" i="4"/>
  <c r="D43" i="4"/>
  <c r="E43" i="4"/>
  <c r="F43" i="4"/>
  <c r="Q43" i="12"/>
  <c r="G43" i="12"/>
  <c r="H43" i="4"/>
  <c r="B44" i="4"/>
  <c r="C44" i="4"/>
  <c r="D44" i="4"/>
  <c r="E44" i="4"/>
  <c r="F44" i="4"/>
  <c r="Q44" i="12"/>
  <c r="G44" i="12"/>
  <c r="H44" i="4"/>
  <c r="B45" i="4"/>
  <c r="C45" i="4"/>
  <c r="D45" i="4"/>
  <c r="E45" i="4"/>
  <c r="F45" i="4"/>
  <c r="Q45" i="12"/>
  <c r="G45" i="12"/>
  <c r="H45" i="4"/>
  <c r="B46" i="4"/>
  <c r="C46" i="4"/>
  <c r="D46" i="4"/>
  <c r="E46" i="4"/>
  <c r="F46" i="4"/>
  <c r="Q46" i="12"/>
  <c r="G46" i="12"/>
  <c r="H46" i="4"/>
  <c r="A47" i="4"/>
  <c r="B47" i="4"/>
  <c r="C47" i="4"/>
  <c r="D47" i="4"/>
  <c r="E47" i="4"/>
  <c r="F47" i="4"/>
  <c r="Q47" i="12"/>
  <c r="G47" i="12"/>
  <c r="H47" i="4"/>
  <c r="B48" i="4"/>
  <c r="C48" i="4"/>
  <c r="D48" i="4"/>
  <c r="E48" i="4"/>
  <c r="F48" i="4"/>
  <c r="Q48" i="12"/>
  <c r="G48" i="12"/>
  <c r="H48" i="4"/>
  <c r="B49" i="4"/>
  <c r="C49" i="4"/>
  <c r="D49" i="4"/>
  <c r="E49" i="4"/>
  <c r="F49" i="4"/>
  <c r="Q49" i="12"/>
  <c r="G49" i="12"/>
  <c r="H49" i="4"/>
  <c r="B50" i="4"/>
  <c r="C50" i="4"/>
  <c r="D50" i="4"/>
  <c r="E50" i="4"/>
  <c r="F50" i="4"/>
  <c r="Q50" i="12"/>
  <c r="G50" i="12"/>
  <c r="H50" i="4"/>
  <c r="B51" i="4"/>
  <c r="C51" i="4"/>
  <c r="D51" i="4"/>
  <c r="E51" i="4"/>
  <c r="F51" i="4"/>
  <c r="Q51" i="12"/>
  <c r="G51" i="12"/>
  <c r="H51" i="4"/>
  <c r="B52" i="4"/>
  <c r="C52" i="4"/>
  <c r="D52" i="4"/>
  <c r="E52" i="4"/>
  <c r="F52" i="4"/>
  <c r="Q52" i="12"/>
  <c r="G52" i="12"/>
  <c r="H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Q60" i="12"/>
  <c r="G60" i="12"/>
  <c r="H60" i="4"/>
  <c r="B8" i="13"/>
  <c r="C8" i="13"/>
  <c r="D8" i="13"/>
  <c r="E8" i="13"/>
  <c r="F8" i="13"/>
  <c r="B9" i="13"/>
  <c r="C9" i="13"/>
  <c r="D9" i="13"/>
  <c r="E9" i="13"/>
  <c r="F9" i="13"/>
  <c r="B10" i="13"/>
  <c r="C10" i="13"/>
  <c r="D10" i="13"/>
  <c r="E10" i="13"/>
  <c r="F10" i="13"/>
  <c r="B11" i="13"/>
  <c r="C11" i="13"/>
  <c r="D11" i="13"/>
  <c r="E11" i="13"/>
  <c r="F11" i="13"/>
  <c r="B12" i="13"/>
  <c r="C12" i="13"/>
  <c r="D12" i="13"/>
  <c r="E12" i="13"/>
  <c r="F12" i="13"/>
  <c r="B13" i="13"/>
  <c r="C13" i="13"/>
  <c r="D13" i="13"/>
  <c r="E13" i="13"/>
  <c r="F13" i="13"/>
  <c r="B14" i="13"/>
  <c r="C14" i="13"/>
  <c r="D14" i="13"/>
  <c r="E14" i="13"/>
  <c r="F14" i="13"/>
  <c r="B15" i="13"/>
  <c r="C15" i="13"/>
  <c r="D15" i="13"/>
  <c r="E15" i="13"/>
  <c r="F15" i="13"/>
  <c r="B16" i="13"/>
  <c r="C16" i="13"/>
  <c r="D16" i="13"/>
  <c r="E16" i="13"/>
  <c r="F16" i="13"/>
  <c r="B17" i="13"/>
  <c r="C17" i="13"/>
  <c r="D17" i="13"/>
  <c r="E17" i="13"/>
  <c r="F17" i="13"/>
  <c r="B18" i="13"/>
  <c r="C18" i="13"/>
  <c r="D18" i="13"/>
  <c r="E18" i="13"/>
  <c r="F18" i="13"/>
  <c r="B19" i="13"/>
  <c r="C19" i="13"/>
  <c r="D19" i="13"/>
  <c r="E19" i="13"/>
  <c r="F19" i="13"/>
  <c r="B20" i="13"/>
  <c r="C20" i="13"/>
  <c r="D20" i="13"/>
  <c r="E20" i="13"/>
  <c r="F20" i="13"/>
  <c r="B21" i="13"/>
  <c r="C21" i="13"/>
  <c r="D21" i="13"/>
  <c r="E21" i="13"/>
  <c r="F21" i="13"/>
  <c r="B22" i="13"/>
  <c r="C22" i="13"/>
  <c r="D22" i="13"/>
  <c r="E22" i="13"/>
  <c r="F22" i="13"/>
  <c r="B23" i="13"/>
  <c r="C23" i="13"/>
  <c r="D23" i="13"/>
  <c r="E23" i="13"/>
  <c r="F23" i="13"/>
  <c r="B24" i="13"/>
  <c r="C24" i="13"/>
  <c r="D24" i="13"/>
  <c r="E24" i="13"/>
  <c r="F24" i="13"/>
  <c r="B25" i="13"/>
  <c r="C25" i="13"/>
  <c r="D25" i="13"/>
  <c r="E25" i="13"/>
  <c r="F25" i="13"/>
  <c r="B26" i="13"/>
  <c r="C26" i="13"/>
  <c r="D26" i="13"/>
  <c r="E26" i="13"/>
  <c r="F26" i="13"/>
  <c r="B27" i="13"/>
  <c r="C27" i="13"/>
  <c r="D27" i="13"/>
  <c r="E27" i="13"/>
  <c r="F27" i="13"/>
  <c r="B28" i="13"/>
  <c r="C28" i="13"/>
  <c r="D28" i="13"/>
  <c r="E28" i="13"/>
  <c r="F28" i="13"/>
  <c r="B29" i="13"/>
  <c r="C29" i="13"/>
  <c r="D29" i="13"/>
  <c r="E29" i="13"/>
  <c r="F29" i="13"/>
  <c r="B30" i="13"/>
  <c r="C30" i="13"/>
  <c r="D30" i="13"/>
  <c r="E30" i="13"/>
  <c r="F30" i="13"/>
  <c r="B31" i="13"/>
  <c r="C31" i="13"/>
  <c r="D31" i="13"/>
  <c r="E31" i="13"/>
  <c r="F31" i="13"/>
  <c r="B32" i="13"/>
  <c r="C32" i="13"/>
  <c r="D32" i="13"/>
  <c r="E32" i="13"/>
  <c r="F32" i="13"/>
  <c r="B33" i="13"/>
  <c r="C33" i="13"/>
  <c r="D33" i="13"/>
  <c r="E33" i="13"/>
  <c r="F33" i="13"/>
  <c r="B34" i="13"/>
  <c r="C34" i="13"/>
  <c r="D34" i="13"/>
  <c r="E34" i="13"/>
  <c r="F34" i="13"/>
  <c r="B35" i="13"/>
  <c r="C35" i="13"/>
  <c r="D35" i="13"/>
  <c r="E35" i="13"/>
  <c r="F35" i="13"/>
  <c r="B36" i="13"/>
  <c r="C36" i="13"/>
  <c r="D36" i="13"/>
  <c r="E36" i="13"/>
  <c r="F36" i="13"/>
  <c r="B37" i="13"/>
  <c r="C37" i="13"/>
  <c r="D37" i="13"/>
  <c r="E37" i="13"/>
  <c r="F37" i="13"/>
  <c r="B38" i="13"/>
  <c r="C38" i="13"/>
  <c r="D38" i="13"/>
  <c r="E38" i="13"/>
  <c r="F38" i="13"/>
  <c r="B39" i="13"/>
  <c r="C39" i="13"/>
  <c r="D39" i="13"/>
  <c r="E39" i="13"/>
  <c r="F39" i="13"/>
  <c r="B40" i="13"/>
  <c r="C40" i="13"/>
  <c r="D40" i="13"/>
  <c r="E40" i="13"/>
  <c r="F40" i="13"/>
  <c r="B41" i="13"/>
  <c r="C41" i="13"/>
  <c r="D41" i="13"/>
  <c r="E41" i="13"/>
  <c r="F41" i="13"/>
  <c r="B42" i="13"/>
  <c r="C42" i="13"/>
  <c r="D42" i="13"/>
  <c r="E42" i="13"/>
  <c r="F42" i="13"/>
  <c r="B43" i="13"/>
  <c r="C43" i="13"/>
  <c r="D43" i="13"/>
  <c r="E43" i="13"/>
  <c r="F43" i="13"/>
  <c r="B44" i="13"/>
  <c r="C44" i="13"/>
  <c r="D44" i="13"/>
  <c r="E44" i="13"/>
  <c r="F44" i="13"/>
  <c r="A45" i="13"/>
  <c r="B45" i="13"/>
  <c r="C45" i="13"/>
  <c r="D45" i="13"/>
  <c r="E45" i="13"/>
  <c r="F45" i="13"/>
  <c r="A46" i="13"/>
  <c r="B46" i="13"/>
  <c r="C46" i="13"/>
  <c r="D46" i="13"/>
  <c r="E46" i="13"/>
  <c r="F46" i="13"/>
  <c r="A47" i="13"/>
  <c r="B47" i="13"/>
  <c r="C47" i="13"/>
  <c r="D47" i="13"/>
  <c r="E47" i="13"/>
  <c r="F47" i="13"/>
  <c r="B48" i="13"/>
  <c r="C48" i="13"/>
  <c r="D48" i="13"/>
  <c r="E48" i="13"/>
  <c r="F48" i="13"/>
  <c r="B49" i="13"/>
  <c r="C49" i="13"/>
  <c r="D49" i="13"/>
  <c r="E49" i="13"/>
  <c r="F49" i="13"/>
  <c r="A50" i="13"/>
  <c r="B50" i="13"/>
  <c r="C50" i="13"/>
  <c r="D50" i="13"/>
  <c r="E50" i="13"/>
  <c r="F50" i="13"/>
  <c r="B51" i="13"/>
  <c r="C51" i="13"/>
  <c r="D51" i="13"/>
  <c r="E51" i="13"/>
  <c r="F51" i="13"/>
  <c r="B52" i="13"/>
  <c r="C52" i="13"/>
  <c r="D52" i="13"/>
  <c r="E52" i="13"/>
  <c r="F52" i="13"/>
  <c r="A53" i="13"/>
  <c r="B53" i="13"/>
  <c r="C53" i="13"/>
  <c r="D53" i="13"/>
  <c r="E53" i="13"/>
  <c r="F53" i="13"/>
  <c r="B54" i="13"/>
  <c r="C54" i="13"/>
  <c r="D54" i="13"/>
  <c r="E54" i="13"/>
  <c r="F54" i="13"/>
  <c r="A55" i="13"/>
  <c r="B55" i="13"/>
  <c r="C55" i="13"/>
  <c r="D55" i="13"/>
  <c r="E55" i="13"/>
  <c r="F55" i="13"/>
  <c r="B56" i="13"/>
  <c r="C56" i="13"/>
  <c r="D56" i="13"/>
  <c r="E56" i="13"/>
  <c r="F56" i="13"/>
  <c r="A57" i="13"/>
  <c r="B57" i="13"/>
  <c r="C57" i="13"/>
  <c r="D57" i="13"/>
  <c r="E57" i="13"/>
  <c r="F57" i="13"/>
  <c r="B58" i="13"/>
  <c r="C58" i="13"/>
  <c r="D58" i="13"/>
  <c r="E58" i="13"/>
  <c r="F58" i="13"/>
  <c r="A59" i="13"/>
  <c r="B59" i="13"/>
  <c r="C59" i="13"/>
  <c r="D59" i="13"/>
  <c r="E59" i="13"/>
  <c r="F59" i="13"/>
  <c r="A60" i="13"/>
  <c r="B60" i="13"/>
  <c r="C60" i="13"/>
  <c r="D60" i="13"/>
  <c r="E60" i="13"/>
  <c r="F60" i="13"/>
  <c r="B8" i="12"/>
  <c r="C8" i="12"/>
  <c r="D8" i="12"/>
  <c r="E8" i="12"/>
  <c r="F8" i="12"/>
  <c r="A8" i="2"/>
  <c r="A9" i="12"/>
  <c r="B9" i="12"/>
  <c r="C9" i="12"/>
  <c r="D9" i="12"/>
  <c r="E9" i="12"/>
  <c r="F9" i="12"/>
  <c r="B10" i="12"/>
  <c r="C10" i="12"/>
  <c r="D10" i="12"/>
  <c r="E10" i="12"/>
  <c r="F10" i="12"/>
  <c r="A11" i="12"/>
  <c r="B11" i="12"/>
  <c r="C11" i="12"/>
  <c r="D11" i="12"/>
  <c r="E11" i="12"/>
  <c r="F11" i="12"/>
  <c r="B12" i="12"/>
  <c r="C12" i="12"/>
  <c r="D12" i="12"/>
  <c r="E12" i="12"/>
  <c r="F12" i="12"/>
  <c r="A12" i="2"/>
  <c r="A13" i="12"/>
  <c r="B13" i="12"/>
  <c r="C13" i="12"/>
  <c r="D13" i="12"/>
  <c r="E13" i="12"/>
  <c r="F13" i="12"/>
  <c r="A13" i="2"/>
  <c r="A14" i="12"/>
  <c r="B14" i="12"/>
  <c r="C14" i="12"/>
  <c r="D14" i="12"/>
  <c r="E14" i="12"/>
  <c r="F14" i="12"/>
  <c r="A15" i="12"/>
  <c r="B15" i="12"/>
  <c r="C15" i="12"/>
  <c r="D15" i="12"/>
  <c r="E15" i="12"/>
  <c r="F15" i="12"/>
  <c r="B16" i="12"/>
  <c r="C16" i="12"/>
  <c r="D16" i="12"/>
  <c r="E16" i="12"/>
  <c r="F16" i="12"/>
  <c r="B17" i="12"/>
  <c r="C17" i="12"/>
  <c r="D17" i="12"/>
  <c r="E17" i="12"/>
  <c r="F17" i="12"/>
  <c r="A17" i="2"/>
  <c r="A18" i="12"/>
  <c r="B18" i="12"/>
  <c r="C18" i="12"/>
  <c r="D18" i="12"/>
  <c r="E18" i="12"/>
  <c r="F18" i="12"/>
  <c r="B19" i="12"/>
  <c r="C19" i="12"/>
  <c r="D19" i="12"/>
  <c r="E19" i="12"/>
  <c r="F19" i="12"/>
  <c r="B20" i="12"/>
  <c r="C20" i="12"/>
  <c r="D20" i="12"/>
  <c r="E20" i="12"/>
  <c r="F20" i="12"/>
  <c r="A20" i="2"/>
  <c r="A21" i="12"/>
  <c r="B21" i="12"/>
  <c r="C21" i="12"/>
  <c r="D21" i="12"/>
  <c r="E21" i="12"/>
  <c r="F21" i="12"/>
  <c r="A21" i="2"/>
  <c r="A22" i="12"/>
  <c r="B22" i="12"/>
  <c r="C22" i="12"/>
  <c r="D22" i="12"/>
  <c r="E22" i="12"/>
  <c r="F22" i="12"/>
  <c r="A23" i="12"/>
  <c r="B23" i="12"/>
  <c r="C23" i="12"/>
  <c r="D23" i="12"/>
  <c r="E23" i="12"/>
  <c r="F23" i="12"/>
  <c r="B24" i="12"/>
  <c r="C24" i="12"/>
  <c r="D24" i="12"/>
  <c r="E24" i="12"/>
  <c r="F24" i="12"/>
  <c r="B25" i="12"/>
  <c r="C25" i="12"/>
  <c r="D25" i="12"/>
  <c r="E25" i="12"/>
  <c r="F25" i="12"/>
  <c r="A25" i="2"/>
  <c r="A26" i="12"/>
  <c r="B26" i="12"/>
  <c r="C26" i="12"/>
  <c r="D26" i="12"/>
  <c r="E26" i="12"/>
  <c r="F26" i="12"/>
  <c r="B27" i="12"/>
  <c r="C27" i="12"/>
  <c r="D27" i="12"/>
  <c r="E27" i="12"/>
  <c r="F27" i="12"/>
  <c r="B28" i="12"/>
  <c r="C28" i="12"/>
  <c r="D28" i="12"/>
  <c r="E28" i="12"/>
  <c r="F28" i="12"/>
  <c r="A28" i="2"/>
  <c r="A29" i="12"/>
  <c r="B29" i="12"/>
  <c r="C29" i="12"/>
  <c r="D29" i="12"/>
  <c r="E29" i="12"/>
  <c r="F29" i="12"/>
  <c r="A29" i="2"/>
  <c r="A30" i="12"/>
  <c r="B30" i="12"/>
  <c r="C30" i="12"/>
  <c r="D30" i="12"/>
  <c r="E30" i="12"/>
  <c r="F30" i="12"/>
  <c r="A31" i="12"/>
  <c r="B31" i="12"/>
  <c r="C31" i="12"/>
  <c r="D31" i="12"/>
  <c r="E31" i="12"/>
  <c r="F31" i="12"/>
  <c r="B32" i="12"/>
  <c r="C32" i="12"/>
  <c r="D32" i="12"/>
  <c r="E32" i="12"/>
  <c r="F32" i="12"/>
  <c r="B33" i="12"/>
  <c r="C33" i="12"/>
  <c r="D33" i="12"/>
  <c r="E33" i="12"/>
  <c r="F33" i="12"/>
  <c r="A33" i="2"/>
  <c r="A34" i="12"/>
  <c r="B34" i="12"/>
  <c r="C34" i="12"/>
  <c r="D34" i="12"/>
  <c r="E34" i="12"/>
  <c r="F34" i="12"/>
  <c r="B35" i="12"/>
  <c r="C35" i="12"/>
  <c r="D35" i="12"/>
  <c r="E35" i="12"/>
  <c r="F35" i="12"/>
  <c r="B36" i="12"/>
  <c r="C36" i="12"/>
  <c r="D36" i="12"/>
  <c r="E36" i="12"/>
  <c r="F36" i="12"/>
  <c r="A36" i="2"/>
  <c r="A37" i="12"/>
  <c r="B37" i="12"/>
  <c r="C37" i="12"/>
  <c r="D37" i="12"/>
  <c r="E37" i="12"/>
  <c r="F37" i="12"/>
  <c r="A37" i="2"/>
  <c r="A38" i="12"/>
  <c r="B38" i="12"/>
  <c r="C38" i="12"/>
  <c r="D38" i="12"/>
  <c r="E38" i="12"/>
  <c r="F38" i="12"/>
  <c r="A39" i="12"/>
  <c r="B39" i="12"/>
  <c r="C39" i="12"/>
  <c r="D39" i="12"/>
  <c r="E39" i="12"/>
  <c r="F39" i="12"/>
  <c r="B40" i="12"/>
  <c r="C40" i="12"/>
  <c r="D40" i="12"/>
  <c r="E40" i="12"/>
  <c r="F40" i="12"/>
  <c r="B41" i="12"/>
  <c r="C41" i="12"/>
  <c r="D41" i="12"/>
  <c r="E41" i="12"/>
  <c r="F41" i="12"/>
  <c r="A41" i="2"/>
  <c r="A42" i="12"/>
  <c r="B42" i="12"/>
  <c r="C42" i="12"/>
  <c r="D42" i="12"/>
  <c r="E42" i="12"/>
  <c r="F42" i="12"/>
  <c r="B43" i="12"/>
  <c r="C43" i="12"/>
  <c r="D43" i="12"/>
  <c r="E43" i="12"/>
  <c r="F43" i="12"/>
  <c r="B44" i="12"/>
  <c r="C44" i="12"/>
  <c r="D44" i="12"/>
  <c r="E44" i="12"/>
  <c r="F44" i="12"/>
  <c r="A45" i="12"/>
  <c r="B45" i="12"/>
  <c r="C45" i="12"/>
  <c r="D45" i="12"/>
  <c r="E45" i="12"/>
  <c r="F45" i="12"/>
  <c r="A46" i="12"/>
  <c r="B46" i="12"/>
  <c r="C46" i="12"/>
  <c r="D46" i="12"/>
  <c r="E46" i="12"/>
  <c r="F46" i="12"/>
  <c r="A47" i="12"/>
  <c r="B47" i="12"/>
  <c r="C47" i="12"/>
  <c r="D47" i="12"/>
  <c r="E47" i="12"/>
  <c r="F47" i="12"/>
  <c r="B48" i="12"/>
  <c r="C48" i="12"/>
  <c r="D48" i="12"/>
  <c r="E48" i="12"/>
  <c r="F48" i="12"/>
  <c r="B49" i="12"/>
  <c r="C49" i="12"/>
  <c r="D49" i="12"/>
  <c r="E49" i="12"/>
  <c r="F49" i="12"/>
  <c r="A50" i="12"/>
  <c r="B50" i="12"/>
  <c r="C50" i="12"/>
  <c r="D50" i="12"/>
  <c r="E50" i="12"/>
  <c r="F50" i="12"/>
  <c r="B51" i="12"/>
  <c r="C51" i="12"/>
  <c r="D51" i="12"/>
  <c r="E51" i="12"/>
  <c r="F51" i="12"/>
  <c r="B52" i="12"/>
  <c r="C52" i="12"/>
  <c r="D52" i="12"/>
  <c r="E52" i="12"/>
  <c r="F52" i="12"/>
  <c r="A53" i="12"/>
  <c r="B53" i="12"/>
  <c r="C53" i="12"/>
  <c r="D53" i="12"/>
  <c r="E53" i="12"/>
  <c r="F53" i="12"/>
  <c r="B54" i="12"/>
  <c r="C54" i="12"/>
  <c r="D54" i="12"/>
  <c r="E54" i="12"/>
  <c r="F54" i="12"/>
  <c r="A55" i="12"/>
  <c r="B55" i="12"/>
  <c r="C55" i="12"/>
  <c r="D55" i="12"/>
  <c r="E55" i="12"/>
  <c r="F55" i="12"/>
  <c r="B56" i="12"/>
  <c r="C56" i="12"/>
  <c r="D56" i="12"/>
  <c r="E56" i="12"/>
  <c r="F56" i="12"/>
  <c r="A57" i="12"/>
  <c r="B57" i="12"/>
  <c r="C57" i="12"/>
  <c r="D57" i="12"/>
  <c r="E57" i="12"/>
  <c r="F57" i="12"/>
  <c r="B58" i="12"/>
  <c r="C58" i="12"/>
  <c r="D58" i="12"/>
  <c r="E58" i="12"/>
  <c r="F58" i="12"/>
  <c r="A59" i="12"/>
  <c r="B59" i="12"/>
  <c r="C59" i="12"/>
  <c r="D59" i="12"/>
  <c r="E59" i="12"/>
  <c r="F59" i="12"/>
  <c r="A60" i="12"/>
  <c r="B60" i="12"/>
  <c r="C60" i="12"/>
  <c r="D60" i="12"/>
  <c r="E60" i="12"/>
  <c r="F60" i="12"/>
  <c r="Q6" i="2"/>
  <c r="F7" i="15"/>
  <c r="E7" i="15"/>
  <c r="D7" i="15"/>
  <c r="C7" i="15"/>
  <c r="B7" i="15"/>
  <c r="A6" i="2"/>
  <c r="A7" i="15"/>
  <c r="A53" i="11"/>
  <c r="A53" i="2"/>
  <c r="A54" i="11"/>
  <c r="A55" i="11"/>
  <c r="A55" i="2"/>
  <c r="A56" i="4"/>
  <c r="A57" i="11"/>
  <c r="A57" i="2"/>
  <c r="A58" i="11"/>
  <c r="A59" i="11"/>
  <c r="A50" i="2"/>
  <c r="A51" i="11"/>
  <c r="A15" i="15"/>
  <c r="A18" i="2"/>
  <c r="A23" i="15"/>
  <c r="A26" i="2"/>
  <c r="A27" i="15"/>
  <c r="A31" i="15"/>
  <c r="A34" i="2"/>
  <c r="A39" i="15"/>
  <c r="A42" i="2"/>
  <c r="A43" i="15"/>
  <c r="A47" i="11"/>
  <c r="A24" i="2"/>
  <c r="A29" i="15"/>
  <c r="A32" i="2"/>
  <c r="A33" i="15"/>
  <c r="A37" i="15"/>
  <c r="A40" i="2"/>
  <c r="A45" i="11"/>
  <c r="A48" i="2"/>
  <c r="A49" i="11"/>
  <c r="A60" i="4"/>
  <c r="M34" i="2"/>
  <c r="A13" i="15"/>
  <c r="A16" i="2"/>
  <c r="A17" i="15"/>
  <c r="A21" i="15"/>
  <c r="A51" i="2"/>
  <c r="A52" i="4"/>
  <c r="A50" i="4"/>
  <c r="A47" i="2"/>
  <c r="A48" i="4"/>
  <c r="A46" i="4"/>
  <c r="A43" i="2"/>
  <c r="A44" i="4"/>
  <c r="A42" i="15"/>
  <c r="A39" i="2"/>
  <c r="A38" i="15"/>
  <c r="A35" i="2"/>
  <c r="A34" i="15"/>
  <c r="A31" i="2"/>
  <c r="A32" i="15"/>
  <c r="A30" i="15"/>
  <c r="A27" i="2"/>
  <c r="A26" i="15"/>
  <c r="A23" i="2"/>
  <c r="A24" i="15"/>
  <c r="A22" i="15"/>
  <c r="A19" i="2"/>
  <c r="A18" i="15"/>
  <c r="A15" i="2"/>
  <c r="A16" i="15"/>
  <c r="A14" i="15"/>
  <c r="A11" i="2"/>
  <c r="A9" i="15"/>
  <c r="A9" i="2"/>
  <c r="A10" i="15"/>
  <c r="A11" i="15"/>
  <c r="A7" i="2"/>
  <c r="A7" i="11"/>
  <c r="F7" i="13"/>
  <c r="F7" i="12"/>
  <c r="F7" i="4"/>
  <c r="F7" i="11"/>
  <c r="B7" i="11"/>
  <c r="Q7" i="12"/>
  <c r="G7" i="12"/>
  <c r="H7" i="4"/>
  <c r="B7" i="13"/>
  <c r="B7" i="12"/>
  <c r="B7" i="4"/>
  <c r="E7" i="13"/>
  <c r="D7" i="13"/>
  <c r="C7" i="13"/>
  <c r="E7" i="12"/>
  <c r="D7" i="12"/>
  <c r="C7" i="12"/>
  <c r="E7" i="11"/>
  <c r="D7" i="11"/>
  <c r="C7" i="11"/>
  <c r="D7" i="4"/>
  <c r="A77" i="3"/>
  <c r="B77" i="3"/>
  <c r="C77" i="3"/>
  <c r="D77" i="3"/>
  <c r="E77" i="3"/>
  <c r="F77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K4" i="2"/>
  <c r="L4" i="2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7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7" i="4"/>
  <c r="C7" i="4"/>
  <c r="D60" i="3"/>
  <c r="B60" i="3"/>
  <c r="A60" i="3"/>
  <c r="D59" i="3"/>
  <c r="B59" i="3"/>
  <c r="A59" i="3"/>
  <c r="D58" i="3"/>
  <c r="B58" i="3"/>
  <c r="A58" i="3"/>
  <c r="D57" i="3"/>
  <c r="B57" i="3"/>
  <c r="A57" i="3"/>
  <c r="D56" i="3"/>
  <c r="B56" i="3"/>
  <c r="A56" i="3"/>
  <c r="D55" i="3"/>
  <c r="B55" i="3"/>
  <c r="A55" i="3"/>
  <c r="D54" i="3"/>
  <c r="B54" i="3"/>
  <c r="A54" i="3"/>
  <c r="D53" i="3"/>
  <c r="B53" i="3"/>
  <c r="A53" i="3"/>
  <c r="D52" i="3"/>
  <c r="B52" i="3"/>
  <c r="A52" i="3"/>
  <c r="D51" i="3"/>
  <c r="B51" i="3"/>
  <c r="D50" i="3"/>
  <c r="B50" i="3"/>
  <c r="A50" i="3"/>
  <c r="D49" i="3"/>
  <c r="B49" i="3"/>
  <c r="D48" i="3"/>
  <c r="B48" i="3"/>
  <c r="A48" i="3"/>
  <c r="D47" i="3"/>
  <c r="B47" i="3"/>
  <c r="D46" i="3"/>
  <c r="B46" i="3"/>
  <c r="A46" i="3"/>
  <c r="D45" i="3"/>
  <c r="B45" i="3"/>
  <c r="D44" i="3"/>
  <c r="B44" i="3"/>
  <c r="A44" i="3"/>
  <c r="D43" i="3"/>
  <c r="B43" i="3"/>
  <c r="D42" i="3"/>
  <c r="B42" i="3"/>
  <c r="A42" i="3"/>
  <c r="D41" i="3"/>
  <c r="B41" i="3"/>
  <c r="A41" i="3"/>
  <c r="D40" i="3"/>
  <c r="B40" i="3"/>
  <c r="D39" i="3"/>
  <c r="B39" i="3"/>
  <c r="A39" i="3"/>
  <c r="D38" i="3"/>
  <c r="B38" i="3"/>
  <c r="D37" i="3"/>
  <c r="B37" i="3"/>
  <c r="A37" i="3"/>
  <c r="D36" i="3"/>
  <c r="B36" i="3"/>
  <c r="D35" i="3"/>
  <c r="B35" i="3"/>
  <c r="A35" i="3"/>
  <c r="D34" i="3"/>
  <c r="B34" i="3"/>
  <c r="D33" i="3"/>
  <c r="B33" i="3"/>
  <c r="A33" i="3"/>
  <c r="D32" i="3"/>
  <c r="B32" i="3"/>
  <c r="A32" i="3"/>
  <c r="D31" i="3"/>
  <c r="B31" i="3"/>
  <c r="D30" i="3"/>
  <c r="B30" i="3"/>
  <c r="A30" i="3"/>
  <c r="D29" i="3"/>
  <c r="B29" i="3"/>
  <c r="D28" i="3"/>
  <c r="B28" i="3"/>
  <c r="A28" i="3"/>
  <c r="D27" i="3"/>
  <c r="B27" i="3"/>
  <c r="A27" i="3"/>
  <c r="D26" i="3"/>
  <c r="B26" i="3"/>
  <c r="D25" i="3"/>
  <c r="B25" i="3"/>
  <c r="A25" i="3"/>
  <c r="D24" i="3"/>
  <c r="B24" i="3"/>
  <c r="D23" i="3"/>
  <c r="B23" i="3"/>
  <c r="A23" i="3"/>
  <c r="D22" i="3"/>
  <c r="B22" i="3"/>
  <c r="D21" i="3"/>
  <c r="B21" i="3"/>
  <c r="A21" i="3"/>
  <c r="D20" i="3"/>
  <c r="B20" i="3"/>
  <c r="A20" i="3"/>
  <c r="D19" i="3"/>
  <c r="B19" i="3"/>
  <c r="D18" i="3"/>
  <c r="B18" i="3"/>
  <c r="A18" i="3"/>
  <c r="D17" i="3"/>
  <c r="B17" i="3"/>
  <c r="A17" i="3"/>
  <c r="D16" i="3"/>
  <c r="B16" i="3"/>
  <c r="D15" i="3"/>
  <c r="B15" i="3"/>
  <c r="A15" i="3"/>
  <c r="D14" i="3"/>
  <c r="B14" i="3"/>
  <c r="A14" i="3"/>
  <c r="D13" i="3"/>
  <c r="B13" i="3"/>
  <c r="D12" i="3"/>
  <c r="B12" i="3"/>
  <c r="A12" i="3"/>
  <c r="D11" i="3"/>
  <c r="B11" i="3"/>
  <c r="A11" i="3"/>
  <c r="D10" i="3"/>
  <c r="B10" i="3"/>
  <c r="D9" i="3"/>
  <c r="B9" i="3"/>
  <c r="A9" i="3"/>
  <c r="D8" i="3"/>
  <c r="B8" i="3"/>
  <c r="D7" i="3"/>
  <c r="B7" i="3"/>
  <c r="G7" i="11"/>
  <c r="A7" i="4"/>
  <c r="A16" i="3"/>
  <c r="A22" i="3"/>
  <c r="A24" i="3"/>
  <c r="A26" i="3"/>
  <c r="A34" i="3"/>
  <c r="A36" i="3"/>
  <c r="A38" i="3"/>
  <c r="A40" i="3"/>
  <c r="A19" i="3"/>
  <c r="A29" i="3"/>
  <c r="A31" i="3"/>
  <c r="A43" i="3"/>
  <c r="A45" i="3"/>
  <c r="A47" i="3"/>
  <c r="A49" i="3"/>
  <c r="A51" i="3"/>
  <c r="A7" i="12"/>
  <c r="A7" i="13"/>
  <c r="A7" i="3"/>
  <c r="A8" i="4"/>
  <c r="A8" i="13"/>
  <c r="A12" i="4"/>
  <c r="A12" i="13"/>
  <c r="A20" i="4"/>
  <c r="A20" i="13"/>
  <c r="A28" i="4"/>
  <c r="A28" i="13"/>
  <c r="A36" i="4"/>
  <c r="A36" i="13"/>
  <c r="A40" i="4"/>
  <c r="A40" i="13"/>
  <c r="A41" i="11"/>
  <c r="A41" i="13"/>
  <c r="A25" i="11"/>
  <c r="A25" i="13"/>
  <c r="A35" i="11"/>
  <c r="A35" i="13"/>
  <c r="A19" i="11"/>
  <c r="A19" i="13"/>
  <c r="A54" i="12"/>
  <c r="A51" i="12"/>
  <c r="A49" i="12"/>
  <c r="A48" i="12"/>
  <c r="A43" i="12"/>
  <c r="A41" i="12"/>
  <c r="A36" i="12"/>
  <c r="A35" i="12"/>
  <c r="A33" i="12"/>
  <c r="A27" i="12"/>
  <c r="A25" i="12"/>
  <c r="A20" i="12"/>
  <c r="A19" i="12"/>
  <c r="A17" i="12"/>
  <c r="A58" i="13"/>
  <c r="A51" i="13"/>
  <c r="A44" i="13"/>
  <c r="A51" i="4"/>
  <c r="A27" i="4"/>
  <c r="A19" i="4"/>
  <c r="A52" i="11"/>
  <c r="A48" i="11"/>
  <c r="A44" i="11"/>
  <c r="A40" i="11"/>
  <c r="A36" i="11"/>
  <c r="A32" i="11"/>
  <c r="A28" i="11"/>
  <c r="A24" i="11"/>
  <c r="A20" i="11"/>
  <c r="A16" i="11"/>
  <c r="A12" i="11"/>
  <c r="A8" i="11"/>
  <c r="A58" i="15"/>
  <c r="A56" i="15"/>
  <c r="A54" i="15"/>
  <c r="A52" i="15"/>
  <c r="A51" i="15"/>
  <c r="A49" i="15"/>
  <c r="A48" i="15"/>
  <c r="A44" i="15"/>
  <c r="A41" i="15"/>
  <c r="A40" i="15"/>
  <c r="A36" i="15"/>
  <c r="A35" i="15"/>
  <c r="A28" i="15"/>
  <c r="A25" i="15"/>
  <c r="A20" i="15"/>
  <c r="A19" i="15"/>
  <c r="A12" i="15"/>
  <c r="A8" i="15"/>
  <c r="A10" i="4"/>
  <c r="A10" i="13"/>
  <c r="A16" i="4"/>
  <c r="A16" i="13"/>
  <c r="A24" i="4"/>
  <c r="A24" i="13"/>
  <c r="A32" i="4"/>
  <c r="A32" i="13"/>
  <c r="A17" i="11"/>
  <c r="A17" i="13"/>
  <c r="A33" i="11"/>
  <c r="A33" i="13"/>
  <c r="A43" i="11"/>
  <c r="A43" i="13"/>
  <c r="A27" i="11"/>
  <c r="A27" i="13"/>
  <c r="A58" i="12"/>
  <c r="A56" i="12"/>
  <c r="A52" i="12"/>
  <c r="A44" i="12"/>
  <c r="A40" i="12"/>
  <c r="A32" i="12"/>
  <c r="A28" i="12"/>
  <c r="A24" i="12"/>
  <c r="A16" i="12"/>
  <c r="A12" i="12"/>
  <c r="A10" i="12"/>
  <c r="A8" i="12"/>
  <c r="A56" i="13"/>
  <c r="A54" i="13"/>
  <c r="A52" i="13"/>
  <c r="A49" i="13"/>
  <c r="A48" i="13"/>
  <c r="A43" i="4"/>
  <c r="A35" i="4"/>
  <c r="A56" i="11"/>
  <c r="A8" i="3"/>
  <c r="A13" i="3"/>
  <c r="A10" i="3"/>
  <c r="A11" i="11"/>
  <c r="A11" i="13"/>
  <c r="A9" i="11"/>
  <c r="A9" i="13"/>
  <c r="A14" i="4"/>
  <c r="A14" i="13"/>
  <c r="A18" i="4"/>
  <c r="A18" i="13"/>
  <c r="A22" i="4"/>
  <c r="A22" i="13"/>
  <c r="A26" i="4"/>
  <c r="A26" i="13"/>
  <c r="A30" i="4"/>
  <c r="A30" i="13"/>
  <c r="A34" i="4"/>
  <c r="A34" i="13"/>
  <c r="A38" i="4"/>
  <c r="A38" i="13"/>
  <c r="A42" i="4"/>
  <c r="A42" i="13"/>
  <c r="A21" i="11"/>
  <c r="A21" i="13"/>
  <c r="A13" i="11"/>
  <c r="A13" i="13"/>
  <c r="A37" i="11"/>
  <c r="A37" i="13"/>
  <c r="A29" i="11"/>
  <c r="A29" i="13"/>
  <c r="A39" i="11"/>
  <c r="A39" i="13"/>
  <c r="A31" i="11"/>
  <c r="A31" i="13"/>
  <c r="A23" i="11"/>
  <c r="A23" i="13"/>
  <c r="A15" i="11"/>
  <c r="A15" i="13"/>
  <c r="A59" i="4"/>
  <c r="A58" i="4"/>
  <c r="A57" i="4"/>
  <c r="A55" i="4"/>
  <c r="A54" i="4"/>
  <c r="A53" i="4"/>
  <c r="A49" i="4"/>
  <c r="A45" i="4"/>
  <c r="A41" i="4"/>
  <c r="A37" i="4"/>
  <c r="A33" i="4"/>
  <c r="A29" i="4"/>
  <c r="A25" i="4"/>
  <c r="A21" i="4"/>
  <c r="A17" i="4"/>
  <c r="A13" i="4"/>
  <c r="A9" i="4"/>
  <c r="A50" i="11"/>
  <c r="A46" i="11"/>
  <c r="A42" i="11"/>
  <c r="A38" i="11"/>
  <c r="A34" i="11"/>
  <c r="A30" i="11"/>
  <c r="A26" i="11"/>
  <c r="A22" i="11"/>
  <c r="A18" i="11"/>
  <c r="A14" i="11"/>
  <c r="A10" i="11"/>
  <c r="M22" i="2"/>
  <c r="M59" i="2"/>
  <c r="M42" i="2"/>
  <c r="M47" i="2"/>
  <c r="M48" i="2"/>
  <c r="M36" i="2"/>
  <c r="M45" i="2"/>
  <c r="M31" i="2"/>
  <c r="M29" i="2"/>
  <c r="M14" i="2"/>
  <c r="M52" i="2"/>
  <c r="M24" i="2"/>
  <c r="M56" i="2"/>
  <c r="M46" i="2"/>
  <c r="M40" i="2"/>
  <c r="M28" i="2"/>
  <c r="M12" i="2"/>
  <c r="M10" i="2"/>
  <c r="M25" i="2"/>
  <c r="M57" i="2"/>
  <c r="M37" i="2"/>
  <c r="M35" i="2"/>
  <c r="M30" i="2"/>
  <c r="M27" i="2"/>
  <c r="M51" i="2"/>
  <c r="M55" i="2"/>
  <c r="M8" i="2"/>
  <c r="M6" i="2"/>
  <c r="M50" i="2"/>
  <c r="M44" i="2"/>
  <c r="M33" i="2"/>
  <c r="M43" i="2"/>
  <c r="M18" i="2"/>
  <c r="M54" i="2"/>
  <c r="M53" i="2"/>
  <c r="M41" i="2"/>
  <c r="M32" i="2"/>
  <c r="M26" i="2"/>
  <c r="M20" i="2"/>
  <c r="M16" i="2"/>
  <c r="M23" i="2"/>
  <c r="M21" i="2"/>
  <c r="M19" i="2"/>
  <c r="M17" i="2"/>
  <c r="M15" i="2"/>
  <c r="M13" i="2"/>
  <c r="M11" i="2"/>
  <c r="M9" i="2"/>
  <c r="M7" i="2"/>
  <c r="G7" i="4"/>
  <c r="N6" i="2"/>
  <c r="G60" i="4"/>
  <c r="G52" i="4"/>
  <c r="N51" i="2"/>
  <c r="G51" i="4"/>
  <c r="N50" i="2"/>
  <c r="G50" i="4"/>
  <c r="N49" i="2"/>
  <c r="G49" i="4"/>
  <c r="N48" i="2"/>
  <c r="G48" i="4"/>
  <c r="N47" i="2"/>
  <c r="G47" i="4"/>
  <c r="N46" i="2"/>
  <c r="G46" i="4"/>
  <c r="N45" i="2"/>
  <c r="G45" i="4"/>
  <c r="N44" i="2"/>
  <c r="G44" i="4"/>
  <c r="N43" i="2"/>
  <c r="G43" i="4"/>
  <c r="N42" i="2"/>
  <c r="G42" i="4"/>
  <c r="N41" i="2"/>
  <c r="G41" i="4"/>
  <c r="N40" i="2"/>
  <c r="G40" i="4"/>
  <c r="N39" i="2"/>
  <c r="G39" i="4"/>
  <c r="N38" i="2"/>
  <c r="G38" i="4"/>
  <c r="N37" i="2"/>
  <c r="G37" i="4"/>
  <c r="N36" i="2"/>
  <c r="G36" i="4"/>
  <c r="N35" i="2"/>
  <c r="G35" i="4"/>
  <c r="N34" i="2"/>
  <c r="G34" i="4"/>
  <c r="N33" i="2"/>
  <c r="G33" i="4"/>
  <c r="N32" i="2"/>
  <c r="G32" i="4"/>
  <c r="N31" i="2"/>
  <c r="G31" i="4"/>
  <c r="N30" i="2"/>
  <c r="G30" i="4"/>
  <c r="N29" i="2"/>
  <c r="G29" i="4"/>
  <c r="N28" i="2"/>
  <c r="G28" i="4"/>
  <c r="N27" i="2"/>
  <c r="G27" i="4"/>
  <c r="N26" i="2"/>
  <c r="G26" i="4"/>
  <c r="N25" i="2"/>
  <c r="G25" i="4"/>
  <c r="N24" i="2"/>
  <c r="G24" i="4"/>
  <c r="N23" i="2"/>
  <c r="G23" i="4"/>
  <c r="N22" i="2"/>
  <c r="G22" i="4"/>
  <c r="N21" i="2"/>
  <c r="G21" i="4"/>
  <c r="N20" i="2"/>
  <c r="G20" i="4"/>
  <c r="N19" i="2"/>
  <c r="G19" i="4"/>
  <c r="N18" i="2"/>
  <c r="G18" i="4"/>
  <c r="N17" i="2"/>
  <c r="G17" i="4"/>
  <c r="N16" i="2"/>
  <c r="G16" i="4"/>
  <c r="N15" i="2"/>
  <c r="G15" i="4"/>
  <c r="N14" i="2"/>
  <c r="G14" i="4"/>
  <c r="N13" i="2"/>
  <c r="G13" i="4"/>
  <c r="N12" i="2"/>
  <c r="G12" i="4"/>
  <c r="N11" i="2"/>
  <c r="G11" i="4"/>
  <c r="N10" i="2"/>
  <c r="G10" i="4"/>
  <c r="N9" i="2"/>
  <c r="G9" i="4"/>
  <c r="N8" i="2"/>
  <c r="G8" i="4"/>
  <c r="N7" i="2"/>
  <c r="G59" i="4"/>
  <c r="N58" i="2"/>
  <c r="G58" i="4"/>
  <c r="N57" i="2"/>
  <c r="G57" i="4"/>
  <c r="N56" i="2"/>
  <c r="G56" i="4"/>
  <c r="N55" i="2"/>
  <c r="G55" i="4"/>
  <c r="N54" i="2"/>
  <c r="G54" i="4"/>
  <c r="N53" i="2"/>
  <c r="G53" i="4"/>
  <c r="N52" i="2"/>
  <c r="K55" i="2"/>
  <c r="L55" i="2"/>
  <c r="K57" i="2"/>
  <c r="L57" i="2"/>
  <c r="K9" i="2"/>
  <c r="L9" i="2"/>
  <c r="K17" i="2"/>
  <c r="L17" i="2"/>
  <c r="K21" i="2"/>
  <c r="L21" i="2"/>
  <c r="K27" i="2"/>
  <c r="L27" i="2"/>
  <c r="K31" i="2"/>
  <c r="L31" i="2"/>
  <c r="K35" i="2"/>
  <c r="L35" i="2"/>
  <c r="K39" i="2"/>
  <c r="L39" i="2"/>
  <c r="K41" i="2"/>
  <c r="L41" i="2"/>
  <c r="K43" i="2"/>
  <c r="L43" i="2"/>
  <c r="K47" i="2"/>
  <c r="L47" i="2"/>
  <c r="K49" i="2"/>
  <c r="L49" i="2"/>
  <c r="K6" i="2"/>
  <c r="L6" i="2"/>
  <c r="K52" i="2"/>
  <c r="L52" i="2"/>
  <c r="K56" i="2"/>
  <c r="L56" i="2"/>
  <c r="K58" i="2"/>
  <c r="L58" i="2"/>
  <c r="K8" i="2"/>
  <c r="L8" i="2"/>
  <c r="K12" i="2"/>
  <c r="L12" i="2"/>
  <c r="K18" i="2"/>
  <c r="L18" i="2"/>
  <c r="K20" i="2"/>
  <c r="L20" i="2"/>
  <c r="K22" i="2"/>
  <c r="L22" i="2"/>
  <c r="K30" i="2"/>
  <c r="L30" i="2"/>
  <c r="K32" i="2"/>
  <c r="L32" i="2"/>
  <c r="K34" i="2"/>
  <c r="L34" i="2"/>
  <c r="K38" i="2"/>
  <c r="L38" i="2"/>
  <c r="K40" i="2"/>
  <c r="L40" i="2"/>
  <c r="K42" i="2"/>
  <c r="L42" i="2"/>
  <c r="K48" i="2"/>
  <c r="L48" i="2"/>
  <c r="K50" i="2"/>
  <c r="L50" i="2"/>
  <c r="K45" i="2"/>
  <c r="L45" i="2"/>
  <c r="K36" i="2"/>
  <c r="L36" i="2"/>
  <c r="K10" i="2"/>
  <c r="L10" i="2"/>
  <c r="K14" i="2"/>
  <c r="L14" i="2"/>
  <c r="K24" i="2"/>
  <c r="L24" i="2"/>
  <c r="K13" i="2"/>
  <c r="L13" i="2"/>
  <c r="K46" i="2"/>
  <c r="L46" i="2"/>
  <c r="K29" i="2"/>
  <c r="L29" i="2"/>
  <c r="K28" i="2"/>
  <c r="L28" i="2"/>
  <c r="K15" i="2"/>
  <c r="L15" i="2"/>
  <c r="K25" i="2"/>
  <c r="L25" i="2"/>
  <c r="K37" i="2"/>
  <c r="L37" i="2"/>
  <c r="K51" i="2"/>
  <c r="L51" i="2"/>
  <c r="K53" i="2"/>
  <c r="L53" i="2"/>
  <c r="K44" i="2"/>
  <c r="L44" i="2"/>
  <c r="K16" i="2"/>
  <c r="L16" i="2"/>
  <c r="K54" i="2"/>
  <c r="L54" i="2"/>
  <c r="K7" i="2"/>
  <c r="L7" i="2"/>
  <c r="K26" i="2"/>
  <c r="L26" i="2"/>
  <c r="K33" i="2"/>
  <c r="L33" i="2"/>
  <c r="K23" i="2"/>
  <c r="L23" i="2"/>
  <c r="K19" i="2"/>
  <c r="L19" i="2"/>
  <c r="K11" i="2"/>
  <c r="L11" i="2"/>
  <c r="N59" i="2"/>
  <c r="K59" i="2"/>
  <c r="L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todinhhieu@vanlanguni.vn</author>
  </authors>
  <commentList>
    <comment ref="H16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todinhhieu@vanlanguni.vn:</t>
        </r>
        <r>
          <rPr>
            <sz val="9"/>
            <color indexed="81"/>
            <rFont val="Tahoma"/>
            <family val="2"/>
          </rPr>
          <t xml:space="preserve">
Team assignment #6
</t>
        </r>
      </text>
    </comment>
    <comment ref="H20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todinhhieu@vanlanguni.vn:</t>
        </r>
        <r>
          <rPr>
            <sz val="9"/>
            <color indexed="81"/>
            <rFont val="Tahoma"/>
            <family val="2"/>
          </rPr>
          <t xml:space="preserve">
Team assignment #6</t>
        </r>
      </text>
    </comment>
    <comment ref="H3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todinhhieu@vanlanguni.vn:</t>
        </r>
        <r>
          <rPr>
            <sz val="9"/>
            <color indexed="81"/>
            <rFont val="Tahoma"/>
            <family val="2"/>
          </rPr>
          <t xml:space="preserve">
Team assignment #6</t>
        </r>
      </text>
    </comment>
    <comment ref="H37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todinhhieu@vanlanguni.vn:</t>
        </r>
        <r>
          <rPr>
            <sz val="9"/>
            <color indexed="81"/>
            <rFont val="Tahoma"/>
            <family val="2"/>
          </rPr>
          <t xml:space="preserve">
Team assignment #6</t>
        </r>
      </text>
    </comment>
    <comment ref="H4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todinhhieu@vanlanguni.vn:</t>
        </r>
        <r>
          <rPr>
            <sz val="9"/>
            <color indexed="81"/>
            <rFont val="Tahoma"/>
            <family val="2"/>
          </rPr>
          <t xml:space="preserve">
Team assignment #6</t>
        </r>
      </text>
    </comment>
    <comment ref="H50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todinhhieu@vanlanguni.vn:</t>
        </r>
        <r>
          <rPr>
            <sz val="9"/>
            <color indexed="81"/>
            <rFont val="Tahoma"/>
            <family val="2"/>
          </rPr>
          <t xml:space="preserve">
Team assignment #6</t>
        </r>
      </text>
    </comment>
  </commentList>
</comments>
</file>

<file path=xl/sharedStrings.xml><?xml version="1.0" encoding="utf-8"?>
<sst xmlns="http://schemas.openxmlformats.org/spreadsheetml/2006/main" count="550" uniqueCount="234">
  <si>
    <t>Table must start with #</t>
  </si>
  <si>
    <t>#</t>
  </si>
  <si>
    <t>Student ID</t>
  </si>
  <si>
    <t>Student Name</t>
  </si>
  <si>
    <t>Class</t>
  </si>
  <si>
    <t>G.</t>
  </si>
  <si>
    <t>D.O.B</t>
  </si>
  <si>
    <t>P.O.B</t>
  </si>
  <si>
    <t>Team</t>
  </si>
  <si>
    <t xml:space="preserve">Total Points
(Scale 100) </t>
  </si>
  <si>
    <t xml:space="preserve">Total Points
(Scale 10) </t>
  </si>
  <si>
    <t>Individual Homework</t>
  </si>
  <si>
    <t xml:space="preserve">Team Assignment </t>
  </si>
  <si>
    <t>Individual Contriution</t>
  </si>
  <si>
    <t>Mid-Term Exam</t>
  </si>
  <si>
    <t>Final Project</t>
  </si>
  <si>
    <t xml:space="preserve">Result
</t>
  </si>
  <si>
    <t>(1)</t>
  </si>
  <si>
    <t>(2)</t>
  </si>
  <si>
    <t>First Name</t>
  </si>
  <si>
    <t>Middle Name</t>
  </si>
  <si>
    <t>Last Name</t>
  </si>
  <si>
    <t>(3)</t>
  </si>
  <si>
    <t>(4)</t>
  </si>
  <si>
    <t>(5)</t>
  </si>
  <si>
    <t>(6)</t>
  </si>
  <si>
    <t>T144296</t>
  </si>
  <si>
    <t>ANH</t>
  </si>
  <si>
    <t>HOAI HOANG</t>
  </si>
  <si>
    <t>NGUYEN</t>
  </si>
  <si>
    <t>K20T</t>
  </si>
  <si>
    <t>F</t>
  </si>
  <si>
    <t>7</t>
  </si>
  <si>
    <t>Passed CMU</t>
  </si>
  <si>
    <t>T144647</t>
  </si>
  <si>
    <t>CA</t>
  </si>
  <si>
    <t>DIEM THI</t>
  </si>
  <si>
    <t>LE</t>
  </si>
  <si>
    <t>4</t>
  </si>
  <si>
    <t>Passed VLU</t>
  </si>
  <si>
    <t>T143054</t>
  </si>
  <si>
    <t>CHUONG</t>
  </si>
  <si>
    <t>PHU</t>
  </si>
  <si>
    <t>PHAM</t>
  </si>
  <si>
    <t>M</t>
  </si>
  <si>
    <t>T137330</t>
  </si>
  <si>
    <t>DUC</t>
  </si>
  <si>
    <t>MINH</t>
  </si>
  <si>
    <t>2</t>
  </si>
  <si>
    <t>T132919</t>
  </si>
  <si>
    <t>DUY</t>
  </si>
  <si>
    <t>BAO BUI</t>
  </si>
  <si>
    <t>3</t>
  </si>
  <si>
    <t>T144009</t>
  </si>
  <si>
    <t>HIEP</t>
  </si>
  <si>
    <t>DAI DANG</t>
  </si>
  <si>
    <t>1</t>
  </si>
  <si>
    <t>T146150</t>
  </si>
  <si>
    <t>HIEU</t>
  </si>
  <si>
    <t>DUONG</t>
  </si>
  <si>
    <t>T143334</t>
  </si>
  <si>
    <t>TAN</t>
  </si>
  <si>
    <t>TRAN</t>
  </si>
  <si>
    <t>T146330</t>
  </si>
  <si>
    <t>TRUNG</t>
  </si>
  <si>
    <t>T143639</t>
  </si>
  <si>
    <t>HUNG</t>
  </si>
  <si>
    <t>NGOC</t>
  </si>
  <si>
    <t>HA</t>
  </si>
  <si>
    <t>8</t>
  </si>
  <si>
    <t>T143324</t>
  </si>
  <si>
    <t>LAM</t>
  </si>
  <si>
    <t>CAO</t>
  </si>
  <si>
    <t>T140026</t>
  </si>
  <si>
    <t>LINH</t>
  </si>
  <si>
    <t>DUC VAN</t>
  </si>
  <si>
    <t>Failed VLU</t>
  </si>
  <si>
    <t>T143662</t>
  </si>
  <si>
    <t>THAN</t>
  </si>
  <si>
    <t>T142772</t>
  </si>
  <si>
    <t>LOC</t>
  </si>
  <si>
    <t>BA</t>
  </si>
  <si>
    <t>MAI</t>
  </si>
  <si>
    <t>T143407</t>
  </si>
  <si>
    <t>LONG</t>
  </si>
  <si>
    <t>THANH</t>
  </si>
  <si>
    <t>5</t>
  </si>
  <si>
    <t>T144054</t>
  </si>
  <si>
    <t>LUAN</t>
  </si>
  <si>
    <t>HUU</t>
  </si>
  <si>
    <t>6</t>
  </si>
  <si>
    <t>T145181</t>
  </si>
  <si>
    <t>LY</t>
  </si>
  <si>
    <t>CONG THANH</t>
  </si>
  <si>
    <t>T144231</t>
  </si>
  <si>
    <t>T143150</t>
  </si>
  <si>
    <t>NHAN</t>
  </si>
  <si>
    <t>NGO</t>
  </si>
  <si>
    <t>T145448</t>
  </si>
  <si>
    <t>NHAT</t>
  </si>
  <si>
    <t>T143906</t>
  </si>
  <si>
    <t>PHUC</t>
  </si>
  <si>
    <t>HOANG</t>
  </si>
  <si>
    <t>T143472</t>
  </si>
  <si>
    <t>PHUONG</t>
  </si>
  <si>
    <t>HUY</t>
  </si>
  <si>
    <t>LIEU</t>
  </si>
  <si>
    <t>T143666</t>
  </si>
  <si>
    <t>QUI</t>
  </si>
  <si>
    <t>VAN</t>
  </si>
  <si>
    <t>VANG</t>
  </si>
  <si>
    <t>T144564</t>
  </si>
  <si>
    <t>QUOC</t>
  </si>
  <si>
    <t>T143724</t>
  </si>
  <si>
    <t>SANG</t>
  </si>
  <si>
    <t>LUU</t>
  </si>
  <si>
    <t>T143649</t>
  </si>
  <si>
    <t>CONG</t>
  </si>
  <si>
    <t>T142974</t>
  </si>
  <si>
    <t>THAI</t>
  </si>
  <si>
    <t>LUONG</t>
  </si>
  <si>
    <t>T145588</t>
  </si>
  <si>
    <t>HUYNH</t>
  </si>
  <si>
    <t>T133510</t>
  </si>
  <si>
    <t>T144983</t>
  </si>
  <si>
    <t>THIEN</t>
  </si>
  <si>
    <t>HAO</t>
  </si>
  <si>
    <t>BANH</t>
  </si>
  <si>
    <t>T143772</t>
  </si>
  <si>
    <t>T146057</t>
  </si>
  <si>
    <t>THINH</t>
  </si>
  <si>
    <t>T143014</t>
  </si>
  <si>
    <t>PHAN</t>
  </si>
  <si>
    <t>F135856</t>
  </si>
  <si>
    <t>THO</t>
  </si>
  <si>
    <t>PHUOC</t>
  </si>
  <si>
    <t>T144091</t>
  </si>
  <si>
    <t>THOAI</t>
  </si>
  <si>
    <t>T139402</t>
  </si>
  <si>
    <t>TIN</t>
  </si>
  <si>
    <t>T144726</t>
  </si>
  <si>
    <t>TOAN</t>
  </si>
  <si>
    <t>T146151</t>
  </si>
  <si>
    <t>TRANG</t>
  </si>
  <si>
    <t>T144103</t>
  </si>
  <si>
    <t>T140776</t>
  </si>
  <si>
    <t>TUAN</t>
  </si>
  <si>
    <t>MINH HOANG</t>
  </si>
  <si>
    <t>VU</t>
  </si>
  <si>
    <t>T143870</t>
  </si>
  <si>
    <t>VIET</t>
  </si>
  <si>
    <t>VO</t>
  </si>
  <si>
    <t>T143143</t>
  </si>
  <si>
    <t>T136105</t>
  </si>
  <si>
    <t>HOC</t>
  </si>
  <si>
    <t>T131417</t>
  </si>
  <si>
    <t>TRI</t>
  </si>
  <si>
    <t>DUC VUONG</t>
  </si>
  <si>
    <t>T126567</t>
  </si>
  <si>
    <t>K19T</t>
  </si>
  <si>
    <t>T137694</t>
  </si>
  <si>
    <t>BANG</t>
  </si>
  <si>
    <t>T136909</t>
  </si>
  <si>
    <t>BINH</t>
  </si>
  <si>
    <t>QUANG</t>
  </si>
  <si>
    <t>LAI</t>
  </si>
  <si>
    <t>9</t>
  </si>
  <si>
    <t>T137092</t>
  </si>
  <si>
    <t>CHANH</t>
  </si>
  <si>
    <t>TRUNG PHAN</t>
  </si>
  <si>
    <t>T139408</t>
  </si>
  <si>
    <t>HUAN</t>
  </si>
  <si>
    <t>TRIEU</t>
  </si>
  <si>
    <t>T137873</t>
  </si>
  <si>
    <t>T127801</t>
  </si>
  <si>
    <t>T138590</t>
  </si>
  <si>
    <t>T134906</t>
  </si>
  <si>
    <t>YEN</t>
  </si>
  <si>
    <t>HOANG THI</t>
  </si>
  <si>
    <t>T133365</t>
  </si>
  <si>
    <t>Total Average</t>
  </si>
  <si>
    <t>HW01</t>
  </si>
  <si>
    <t>HW02</t>
  </si>
  <si>
    <t>HW03</t>
  </si>
  <si>
    <t>HW04</t>
  </si>
  <si>
    <t>HW05</t>
  </si>
  <si>
    <t>HW06</t>
  </si>
  <si>
    <t>HW07</t>
  </si>
  <si>
    <t>HW08</t>
  </si>
  <si>
    <t>Grading Sheet - Test Question</t>
  </si>
  <si>
    <t>mm/dd/yyyy</t>
  </si>
  <si>
    <t>Assume 10 points per Test</t>
  </si>
  <si>
    <t>Test01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</si>
  <si>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</si>
  <si>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</si>
  <si>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</si>
  <si>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</si>
  <si>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</si>
  <si>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</si>
  <si>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</si>
  <si>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</si>
  <si>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</si>
  <si>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</si>
  <si>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</si>
  <si>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</si>
  <si>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</si>
  <si>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</si>
  <si>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</si>
  <si>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</si>
  <si>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</si>
  <si>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</si>
  <si>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</si>
  <si>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First name</t>
  </si>
  <si>
    <t>Document
(70%)</t>
  </si>
  <si>
    <t>Presentation 
(30%)</t>
  </si>
  <si>
    <t>TA#1</t>
  </si>
  <si>
    <t>TA#2</t>
  </si>
  <si>
    <t>TA#3</t>
  </si>
  <si>
    <t>TA#4</t>
  </si>
  <si>
    <t>TA#5</t>
  </si>
  <si>
    <t>TA#6</t>
  </si>
  <si>
    <t>TA#7</t>
  </si>
  <si>
    <t>TA#8</t>
  </si>
  <si>
    <t>TA#9</t>
  </si>
  <si>
    <t>TA Avarage</t>
  </si>
  <si>
    <t>Team Evaluation (%)</t>
  </si>
  <si>
    <t>Total
Average</t>
  </si>
  <si>
    <t>Present 1</t>
  </si>
  <si>
    <t>Present 2</t>
  </si>
  <si>
    <t>Present 3</t>
  </si>
  <si>
    <t>Total Average 
((A*B+C)/2)</t>
  </si>
  <si>
    <t>Document
(A)</t>
  </si>
  <si>
    <t>Team Evaluation (B)</t>
  </si>
  <si>
    <t>Presentation
 ( 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</si>
</sst>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_);[Red]\(0.0\)"/>
    <numFmt numFmtId="165" formatCode="mm/dd/yy;@"/>
    <numFmt numFmtId="166" formatCode="0_);[Red]\(0\)"/>
    <numFmt numFmtId="167" formatCode="0.00_);[Red]\(0.00\)"/>
    <numFmt numFmtId="169" formatCode="mmm\ d\,\ yyyy"/>
  </numFmts>
  <fonts count="32">
    <font>
      <sz val="10"/>
      <name val="Arial"/>
    </font>
    <font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Times New Roman"/>
      <family val="1"/>
      <charset val="163"/>
    </font>
    <font>
      <b/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rgb="FF0070C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rgb="FFC00000"/>
      <name val="Arial"/>
      <family val="2"/>
    </font>
    <font>
      <sz val="12"/>
      <color rgb="FFFF0000"/>
      <name val="Times New Roman"/>
      <family val="1"/>
      <charset val="163"/>
    </font>
  </fonts>
  <fills count="32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5" fillId="0" borderId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6" borderId="0" applyNumberFormat="0" applyBorder="0" applyAlignment="0" applyProtection="0"/>
    <xf numFmtId="0" fontId="12" fillId="10" borderId="0" applyNumberFormat="0" applyBorder="0" applyAlignment="0" applyProtection="0"/>
    <xf numFmtId="0" fontId="13" fillId="27" borderId="2" applyNumberFormat="0" applyAlignment="0" applyProtection="0"/>
    <xf numFmtId="0" fontId="14" fillId="28" borderId="3" applyNumberFormat="0" applyAlignment="0" applyProtection="0"/>
    <xf numFmtId="0" fontId="15" fillId="0" borderId="0" applyNumberFormat="0" applyFill="0" applyBorder="0" applyAlignment="0" applyProtection="0"/>
    <xf numFmtId="0" fontId="16" fillId="11" borderId="0" applyNumberFormat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14" borderId="2" applyNumberFormat="0" applyAlignment="0" applyProtection="0"/>
    <xf numFmtId="0" fontId="21" fillId="0" borderId="7" applyNumberFormat="0" applyFill="0" applyAlignment="0" applyProtection="0"/>
    <xf numFmtId="0" fontId="22" fillId="29" borderId="0" applyNumberFormat="0" applyBorder="0" applyAlignment="0" applyProtection="0"/>
    <xf numFmtId="0" fontId="5" fillId="0" borderId="0"/>
    <xf numFmtId="0" fontId="5" fillId="30" borderId="8" applyNumberFormat="0" applyFont="0" applyAlignment="0" applyProtection="0"/>
    <xf numFmtId="0" fontId="23" fillId="27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0" borderId="0" applyNumberFormat="0" applyFill="0" applyBorder="0" applyAlignment="0" applyProtection="0"/>
  </cellStyleXfs>
  <cellXfs count="66">
    <xf numFmtId="0" fontId="0" fillId="0" borderId="0" xfId="0"/>
    <xf numFmtId="0" fontId="5" fillId="2" borderId="1" xfId="0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14" fontId="4" fillId="3" borderId="0" xfId="0" applyNumberFormat="1" applyFont="1" applyFill="1" applyAlignment="1">
      <alignment horizontal="left"/>
    </xf>
    <xf numFmtId="0" fontId="0" fillId="3" borderId="0" xfId="0" applyFill="1" applyAlignment="1">
      <alignment horizontal="left"/>
    </xf>
    <xf numFmtId="0" fontId="3" fillId="3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164" fontId="0" fillId="3" borderId="1" xfId="0" applyNumberForma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4" fontId="4" fillId="3" borderId="0" xfId="0" applyNumberFormat="1" applyFont="1" applyFill="1"/>
    <xf numFmtId="14" fontId="0" fillId="3" borderId="0" xfId="0" applyNumberFormat="1" applyFill="1" applyAlignment="1">
      <alignment horizontal="center"/>
    </xf>
    <xf numFmtId="14" fontId="2" fillId="3" borderId="0" xfId="0" applyNumberFormat="1" applyFont="1" applyFill="1"/>
    <xf numFmtId="165" fontId="6" fillId="3" borderId="0" xfId="0" applyNumberFormat="1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wrapText="1"/>
    </xf>
    <xf numFmtId="49" fontId="3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0" fontId="5" fillId="3" borderId="1" xfId="0" applyFont="1" applyFill="1" applyBorder="1" applyAlignment="1">
      <alignment wrapText="1"/>
    </xf>
    <xf numFmtId="166" fontId="5" fillId="3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169" fontId="5" fillId="8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1" fontId="5" fillId="6" borderId="1" xfId="0" applyNumberFormat="1" applyFont="1" applyFill="1" applyBorder="1" applyAlignment="1">
      <alignment horizontal="center"/>
    </xf>
    <xf numFmtId="166" fontId="9" fillId="3" borderId="1" xfId="0" applyNumberFormat="1" applyFont="1" applyFill="1" applyBorder="1" applyAlignment="1">
      <alignment horizontal="center"/>
    </xf>
    <xf numFmtId="167" fontId="7" fillId="3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14" fontId="3" fillId="4" borderId="1" xfId="0" applyNumberFormat="1" applyFont="1" applyFill="1" applyBorder="1" applyAlignment="1">
      <alignment wrapText="1"/>
    </xf>
    <xf numFmtId="0" fontId="9" fillId="4" borderId="1" xfId="0" applyFont="1" applyFill="1" applyBorder="1" applyAlignment="1">
      <alignment horizont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wrapText="1"/>
    </xf>
    <xf numFmtId="9" fontId="5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49" fontId="5" fillId="0" borderId="1" xfId="0" applyNumberFormat="1" applyFont="1" applyBorder="1" applyAlignment="1">
      <alignment horizontal="center"/>
    </xf>
    <xf numFmtId="49" fontId="3" fillId="4" borderId="1" xfId="0" applyNumberFormat="1" applyFont="1" applyFill="1" applyBorder="1" applyAlignment="1">
      <alignment horizontal="center" wrapText="1"/>
    </xf>
    <xf numFmtId="49" fontId="5" fillId="4" borderId="1" xfId="0" applyNumberFormat="1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9" fontId="3" fillId="4" borderId="1" xfId="0" applyNumberFormat="1" applyFont="1" applyFill="1" applyBorder="1" applyAlignment="1">
      <alignment horizontal="center" vertical="center" wrapText="1"/>
    </xf>
    <xf numFmtId="9" fontId="7" fillId="4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5" fillId="31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0" fontId="31" fillId="3" borderId="0" xfId="0" applyFont="1" applyFill="1" applyAlignment="1">
      <alignment horizontal="center"/>
    </xf>
  </cellXfs>
  <cellStyles count="4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2000000}"/>
    <cellStyle name="Linked Cell 2" xfId="36" xr:uid="{00000000-0005-0000-0000-000023000000}"/>
    <cellStyle name="Neutral 2" xfId="37" xr:uid="{00000000-0005-0000-0000-000024000000}"/>
    <cellStyle name="Normal" xfId="0" builtinId="0"/>
    <cellStyle name="Normal 2" xfId="38" xr:uid="{00000000-0005-0000-0000-000026000000}"/>
    <cellStyle name="Normal 2 2" xfId="1" xr:uid="{00000000-0005-0000-0000-000027000000}"/>
    <cellStyle name="Note 2" xfId="39" xr:uid="{00000000-0005-0000-0000-000028000000}"/>
    <cellStyle name="Output 2" xfId="40" xr:uid="{00000000-0005-0000-0000-000029000000}"/>
    <cellStyle name="Title 2" xfId="41" xr:uid="{00000000-0005-0000-0000-00002B000000}"/>
    <cellStyle name="Total 2" xfId="42" xr:uid="{00000000-0005-0000-0000-00002C000000}"/>
    <cellStyle name="Warning Text 2" xfId="43" xr:uid="{00000000-0005-0000-0000-00002D000000}"/>
  </cellStyles>
  <dxfs count="6">
    <dxf>
      <font>
        <color theme="1"/>
      </font>
      <fill>
        <patternFill>
          <bgColor rgb="FFFF0000"/>
        </patternFill>
      </fill>
      <border>
        <vertical/>
        <horizontal/>
      </border>
    </dxf>
    <dxf>
      <font>
        <color theme="0"/>
      </font>
      <fill>
        <patternFill>
          <bgColor rgb="FF0070C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104"/>
  <sheetViews>
    <sheetView zoomScale="80" zoomScaleNormal="80" workbookViewId="0" xr3:uid="{AEA406A1-0E4B-5B11-9CD5-51D6E497D94C}"/>
  </sheetViews>
  <sheetFormatPr defaultRowHeight="12.75"/>
  <cols>
    <col min="1" max="1" width="25.140625" style="4" customWidth="1"/>
    <col min="2" max="2" width="15.28515625" style="4" customWidth="1"/>
    <col min="3" max="3" width="17.42578125" style="3" customWidth="1"/>
    <col min="4" max="4" width="16" style="3" customWidth="1"/>
    <col min="5" max="5" width="12.28515625" style="4" customWidth="1"/>
    <col min="6" max="6" width="7.85546875" style="4" customWidth="1"/>
    <col min="7" max="7" width="3.42578125" style="4" customWidth="1"/>
    <col min="8" max="8" width="12.7109375" style="4" hidden="1" customWidth="1"/>
    <col min="9" max="9" width="15.140625" style="4" hidden="1" customWidth="1"/>
    <col min="10" max="10" width="8.42578125" style="4" customWidth="1"/>
    <col min="11" max="11" width="12" style="4" customWidth="1"/>
    <col min="12" max="12" width="11.5703125" style="4" customWidth="1"/>
    <col min="13" max="13" width="11.85546875" style="4" customWidth="1"/>
    <col min="14" max="14" width="13.42578125" style="4" customWidth="1"/>
    <col min="15" max="15" width="12.140625" style="4" customWidth="1"/>
    <col min="16" max="16" width="11.28515625" style="4" customWidth="1"/>
    <col min="17" max="17" width="9.5703125" style="4" customWidth="1"/>
    <col min="18" max="18" width="12.5703125" style="4" customWidth="1"/>
    <col min="19" max="16384" width="9.140625" style="4"/>
  </cols>
  <sheetData>
    <row r="1" spans="1:24" s="14" customFormat="1" ht="15.75">
      <c r="A1" s="65" t="s">
        <v>0</v>
      </c>
      <c r="B1" s="15"/>
      <c r="G1" s="22"/>
      <c r="I1" s="15"/>
      <c r="J1" s="15"/>
      <c r="K1" s="15"/>
      <c r="L1" s="15"/>
      <c r="M1" s="15"/>
      <c r="N1" s="23"/>
      <c r="O1" s="15"/>
    </row>
    <row r="2" spans="1:24">
      <c r="C2" s="6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4" s="7" customFormat="1" ht="38.25">
      <c r="A3" s="12" t="s">
        <v>1</v>
      </c>
      <c r="B3" s="12" t="s">
        <v>2</v>
      </c>
      <c r="C3" s="62" t="s">
        <v>3</v>
      </c>
      <c r="D3" s="62"/>
      <c r="E3" s="63"/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57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V3" s="4"/>
    </row>
    <row r="4" spans="1:24" s="7" customFormat="1">
      <c r="A4" s="51" t="s">
        <v>17</v>
      </c>
      <c r="B4" s="51" t="s">
        <v>18</v>
      </c>
      <c r="C4" s="52" t="s">
        <v>19</v>
      </c>
      <c r="D4" s="52" t="s">
        <v>20</v>
      </c>
      <c r="E4" s="52" t="s">
        <v>21</v>
      </c>
      <c r="F4" s="52"/>
      <c r="G4" s="53" t="s">
        <v>22</v>
      </c>
      <c r="H4" s="53" t="s">
        <v>23</v>
      </c>
      <c r="I4" s="53" t="s">
        <v>24</v>
      </c>
      <c r="J4" s="53"/>
      <c r="K4" s="54">
        <f>SUM(M4:Q4)</f>
        <v>1</v>
      </c>
      <c r="L4" s="54">
        <f>K4</f>
        <v>1</v>
      </c>
      <c r="M4" s="55">
        <v>0.15</v>
      </c>
      <c r="N4" s="55">
        <v>0.25</v>
      </c>
      <c r="O4" s="55">
        <v>0.15</v>
      </c>
      <c r="P4" s="55">
        <v>0.2</v>
      </c>
      <c r="Q4" s="55">
        <v>0.25</v>
      </c>
      <c r="R4" s="51" t="s">
        <v>25</v>
      </c>
      <c r="V4" s="4"/>
    </row>
    <row r="5" spans="1:24" s="7" customFormat="1">
      <c r="A5" s="51"/>
      <c r="B5" s="51"/>
      <c r="C5" s="52"/>
      <c r="D5" s="52"/>
      <c r="E5" s="52"/>
      <c r="F5" s="52"/>
      <c r="G5" s="53"/>
      <c r="H5" s="53"/>
      <c r="I5" s="53"/>
      <c r="J5" s="53"/>
      <c r="K5" s="54"/>
      <c r="L5" s="54"/>
      <c r="M5" s="55"/>
      <c r="N5" s="55"/>
      <c r="O5" s="55"/>
      <c r="P5" s="55"/>
      <c r="Q5" s="55"/>
      <c r="R5" s="51"/>
      <c r="V5" s="4"/>
    </row>
    <row r="6" spans="1:24" s="11" customFormat="1">
      <c r="A6" s="8">
        <f>ROW()-17</f>
        <v>-11</v>
      </c>
      <c r="B6" s="34" t="s">
        <v>26</v>
      </c>
      <c r="C6" s="35" t="s">
        <v>27</v>
      </c>
      <c r="D6" s="35" t="s">
        <v>28</v>
      </c>
      <c r="E6" s="35" t="s">
        <v>29</v>
      </c>
      <c r="F6" s="35" t="s">
        <v>30</v>
      </c>
      <c r="G6" s="34" t="s">
        <v>31</v>
      </c>
      <c r="H6" s="36"/>
      <c r="I6" s="34"/>
      <c r="J6" s="26" t="s">
        <v>32</v>
      </c>
      <c r="K6" s="40">
        <f>M6*M$4+N6*N$4+O6*O$4+P6*P$4+Q6*Q$4</f>
        <v>65.287499999999994</v>
      </c>
      <c r="L6" s="24">
        <f>ROUND(K6/10,0)</f>
        <v>7</v>
      </c>
      <c r="M6" s="33">
        <f>'Homework grades'!G7</f>
        <v>53.75</v>
      </c>
      <c r="N6" s="33">
        <f>'Team Assignment Grades-Sum'!G7</f>
        <v>53.5</v>
      </c>
      <c r="O6" s="28">
        <v>100</v>
      </c>
      <c r="P6" s="1">
        <v>73</v>
      </c>
      <c r="Q6" s="48">
        <f>FinalProject!G7</f>
        <v>57</v>
      </c>
      <c r="R6" s="56" t="s">
        <v>33</v>
      </c>
      <c r="V6" s="4"/>
      <c r="W6" s="3"/>
      <c r="X6" s="3"/>
    </row>
    <row r="7" spans="1:24" s="11" customFormat="1">
      <c r="A7" s="8">
        <f>ROW()-17</f>
        <v>-10</v>
      </c>
      <c r="B7" s="34" t="s">
        <v>34</v>
      </c>
      <c r="C7" s="35" t="s">
        <v>35</v>
      </c>
      <c r="D7" s="35" t="s">
        <v>36</v>
      </c>
      <c r="E7" s="35" t="s">
        <v>37</v>
      </c>
      <c r="F7" s="35" t="s">
        <v>30</v>
      </c>
      <c r="G7" s="34" t="s">
        <v>31</v>
      </c>
      <c r="H7" s="36"/>
      <c r="I7" s="34"/>
      <c r="J7" s="26" t="s">
        <v>38</v>
      </c>
      <c r="K7" s="40">
        <f t="shared" ref="K7:K59" si="0">M7*M$4+N7*N$4+O7*O$4+P7*P$4+Q7*Q$4</f>
        <v>62.411250000000003</v>
      </c>
      <c r="L7" s="24">
        <f t="shared" ref="L7:L59" si="1">ROUND(K7/10,0)</f>
        <v>6</v>
      </c>
      <c r="M7" s="33">
        <f>'Homework grades'!G8</f>
        <v>66.875</v>
      </c>
      <c r="N7" s="33">
        <f>'Team Assignment Grades-Sum'!G8</f>
        <v>56.719999999999992</v>
      </c>
      <c r="O7" s="28">
        <v>50</v>
      </c>
      <c r="P7" s="1">
        <v>56</v>
      </c>
      <c r="Q7" s="48">
        <f>FinalProject!G8</f>
        <v>78</v>
      </c>
      <c r="R7" s="56" t="s">
        <v>39</v>
      </c>
      <c r="V7" s="4"/>
      <c r="W7" s="3"/>
      <c r="X7" s="3"/>
    </row>
    <row r="8" spans="1:24" s="11" customFormat="1">
      <c r="A8" s="8">
        <f t="shared" ref="A8:A10" si="2">ROW()-17</f>
        <v>-9</v>
      </c>
      <c r="B8" s="34" t="s">
        <v>40</v>
      </c>
      <c r="C8" s="35" t="s">
        <v>41</v>
      </c>
      <c r="D8" s="35" t="s">
        <v>42</v>
      </c>
      <c r="E8" s="35" t="s">
        <v>43</v>
      </c>
      <c r="F8" s="35" t="s">
        <v>30</v>
      </c>
      <c r="G8" s="34" t="s">
        <v>44</v>
      </c>
      <c r="H8" s="36"/>
      <c r="I8" s="34"/>
      <c r="J8" s="26" t="s">
        <v>32</v>
      </c>
      <c r="K8" s="40">
        <f t="shared" si="0"/>
        <v>46.756250000000001</v>
      </c>
      <c r="L8" s="24">
        <f t="shared" si="1"/>
        <v>5</v>
      </c>
      <c r="M8" s="33">
        <f>'Homework grades'!G9</f>
        <v>45.625</v>
      </c>
      <c r="N8" s="33">
        <f>'Team Assignment Grades-Sum'!G9</f>
        <v>45.25</v>
      </c>
      <c r="O8" s="28">
        <v>50</v>
      </c>
      <c r="P8" s="1">
        <v>38</v>
      </c>
      <c r="Q8" s="48">
        <f>FinalProject!G9</f>
        <v>54</v>
      </c>
      <c r="R8" s="56" t="s">
        <v>39</v>
      </c>
      <c r="V8" s="4"/>
      <c r="W8" s="3"/>
      <c r="X8" s="3"/>
    </row>
    <row r="9" spans="1:24" s="11" customFormat="1">
      <c r="A9" s="8">
        <f t="shared" si="2"/>
        <v>-8</v>
      </c>
      <c r="B9" s="34" t="s">
        <v>45</v>
      </c>
      <c r="C9" s="35" t="s">
        <v>46</v>
      </c>
      <c r="D9" s="35" t="s">
        <v>47</v>
      </c>
      <c r="E9" s="35" t="s">
        <v>37</v>
      </c>
      <c r="F9" s="35" t="s">
        <v>30</v>
      </c>
      <c r="G9" s="34" t="s">
        <v>44</v>
      </c>
      <c r="H9" s="36"/>
      <c r="I9" s="34"/>
      <c r="J9" s="26" t="s">
        <v>48</v>
      </c>
      <c r="K9" s="40">
        <f t="shared" si="0"/>
        <v>65.07083333333334</v>
      </c>
      <c r="L9" s="24">
        <f t="shared" si="1"/>
        <v>7</v>
      </c>
      <c r="M9" s="33">
        <f>'Homework grades'!G10</f>
        <v>71.25</v>
      </c>
      <c r="N9" s="33">
        <f>'Team Assignment Grades-Sum'!G10</f>
        <v>60.733333333333334</v>
      </c>
      <c r="O9" s="28">
        <v>60</v>
      </c>
      <c r="P9" s="1">
        <v>61</v>
      </c>
      <c r="Q9" s="48">
        <f>FinalProject!G10</f>
        <v>72</v>
      </c>
      <c r="R9" s="56" t="s">
        <v>33</v>
      </c>
      <c r="V9" s="4"/>
      <c r="W9" s="3"/>
      <c r="X9" s="3"/>
    </row>
    <row r="10" spans="1:24" s="11" customFormat="1">
      <c r="A10" s="8">
        <f t="shared" si="2"/>
        <v>-7</v>
      </c>
      <c r="B10" s="34" t="s">
        <v>49</v>
      </c>
      <c r="C10" s="35" t="s">
        <v>50</v>
      </c>
      <c r="D10" s="35" t="s">
        <v>51</v>
      </c>
      <c r="E10" s="35" t="s">
        <v>29</v>
      </c>
      <c r="F10" s="35" t="s">
        <v>30</v>
      </c>
      <c r="G10" s="34" t="s">
        <v>44</v>
      </c>
      <c r="H10" s="36"/>
      <c r="I10" s="34"/>
      <c r="J10" s="26" t="s">
        <v>52</v>
      </c>
      <c r="K10" s="40">
        <f t="shared" si="0"/>
        <v>65.247916666666669</v>
      </c>
      <c r="L10" s="24">
        <f t="shared" si="1"/>
        <v>7</v>
      </c>
      <c r="M10" s="33">
        <f>'Homework grades'!G11</f>
        <v>58.125</v>
      </c>
      <c r="N10" s="33">
        <f>'Team Assignment Grades-Sum'!G11</f>
        <v>61.916666666666664</v>
      </c>
      <c r="O10" s="28">
        <v>70</v>
      </c>
      <c r="P10" s="1">
        <v>74</v>
      </c>
      <c r="Q10" s="48">
        <f>FinalProject!G11</f>
        <v>63</v>
      </c>
      <c r="R10" s="56" t="s">
        <v>33</v>
      </c>
      <c r="V10" s="4"/>
      <c r="W10" s="3"/>
      <c r="X10" s="3"/>
    </row>
    <row r="11" spans="1:24" s="11" customFormat="1">
      <c r="A11" s="8">
        <f>ROW()-17</f>
        <v>-6</v>
      </c>
      <c r="B11" s="34" t="s">
        <v>53</v>
      </c>
      <c r="C11" s="35" t="s">
        <v>54</v>
      </c>
      <c r="D11" s="35" t="s">
        <v>55</v>
      </c>
      <c r="E11" s="35" t="s">
        <v>29</v>
      </c>
      <c r="F11" s="35" t="s">
        <v>30</v>
      </c>
      <c r="G11" s="34" t="s">
        <v>44</v>
      </c>
      <c r="H11" s="36"/>
      <c r="I11" s="34"/>
      <c r="J11" s="26" t="s">
        <v>56</v>
      </c>
      <c r="K11" s="40">
        <f t="shared" si="0"/>
        <v>75.415277777777774</v>
      </c>
      <c r="L11" s="24">
        <f t="shared" si="1"/>
        <v>8</v>
      </c>
      <c r="M11" s="33">
        <f>'Homework grades'!G12</f>
        <v>58.75</v>
      </c>
      <c r="N11" s="33">
        <f>'Team Assignment Grades-Sum'!G12</f>
        <v>64.611111111111114</v>
      </c>
      <c r="O11" s="28">
        <v>100</v>
      </c>
      <c r="P11" s="1">
        <v>86</v>
      </c>
      <c r="Q11" s="48">
        <f>FinalProject!G12</f>
        <v>73</v>
      </c>
      <c r="R11" s="56" t="s">
        <v>33</v>
      </c>
      <c r="V11" s="4"/>
      <c r="W11" s="3"/>
      <c r="X11" s="3"/>
    </row>
    <row r="12" spans="1:24" s="11" customFormat="1">
      <c r="A12" s="8">
        <f t="shared" ref="A12:A59" si="3">ROW()-17</f>
        <v>-5</v>
      </c>
      <c r="B12" s="34" t="s">
        <v>57</v>
      </c>
      <c r="C12" s="35" t="s">
        <v>58</v>
      </c>
      <c r="D12" s="35" t="s">
        <v>47</v>
      </c>
      <c r="E12" s="35" t="s">
        <v>59</v>
      </c>
      <c r="F12" s="35" t="s">
        <v>30</v>
      </c>
      <c r="G12" s="34" t="s">
        <v>44</v>
      </c>
      <c r="H12" s="36"/>
      <c r="I12" s="34"/>
      <c r="J12" s="26" t="s">
        <v>48</v>
      </c>
      <c r="K12" s="40">
        <f t="shared" si="0"/>
        <v>64.127083333333331</v>
      </c>
      <c r="L12" s="24">
        <f t="shared" si="1"/>
        <v>6</v>
      </c>
      <c r="M12" s="33">
        <f>'Homework grades'!G13</f>
        <v>60.625</v>
      </c>
      <c r="N12" s="33">
        <f>'Team Assignment Grades-Sum'!G13</f>
        <v>60.733333333333334</v>
      </c>
      <c r="O12" s="28">
        <v>50</v>
      </c>
      <c r="P12" s="1">
        <v>68</v>
      </c>
      <c r="Q12" s="48">
        <f>FinalProject!G13</f>
        <v>75</v>
      </c>
      <c r="R12" s="56" t="s">
        <v>39</v>
      </c>
      <c r="V12" s="4"/>
      <c r="W12" s="3"/>
      <c r="X12" s="3"/>
    </row>
    <row r="13" spans="1:24" s="11" customFormat="1">
      <c r="A13" s="8">
        <f t="shared" si="3"/>
        <v>-4</v>
      </c>
      <c r="B13" s="34" t="s">
        <v>60</v>
      </c>
      <c r="C13" s="35" t="s">
        <v>58</v>
      </c>
      <c r="D13" s="35" t="s">
        <v>61</v>
      </c>
      <c r="E13" s="35" t="s">
        <v>62</v>
      </c>
      <c r="F13" s="35" t="s">
        <v>30</v>
      </c>
      <c r="G13" s="34" t="s">
        <v>44</v>
      </c>
      <c r="H13" s="36"/>
      <c r="I13" s="34"/>
      <c r="J13" s="26" t="s">
        <v>32</v>
      </c>
      <c r="K13" s="40">
        <f t="shared" si="0"/>
        <v>45.137500000000003</v>
      </c>
      <c r="L13" s="24">
        <f t="shared" si="1"/>
        <v>5</v>
      </c>
      <c r="M13" s="33">
        <f>'Homework grades'!G14</f>
        <v>18.75</v>
      </c>
      <c r="N13" s="33">
        <f>'Team Assignment Grades-Sum'!G14</f>
        <v>38.5</v>
      </c>
      <c r="O13" s="28">
        <v>60</v>
      </c>
      <c r="P13" s="1">
        <v>51</v>
      </c>
      <c r="Q13" s="48">
        <f>FinalProject!G14</f>
        <v>54</v>
      </c>
      <c r="R13" s="56" t="s">
        <v>39</v>
      </c>
      <c r="V13" s="4"/>
      <c r="W13" s="3"/>
      <c r="X13" s="3"/>
    </row>
    <row r="14" spans="1:24" s="11" customFormat="1">
      <c r="A14" s="8">
        <f t="shared" si="3"/>
        <v>-3</v>
      </c>
      <c r="B14" s="34" t="s">
        <v>63</v>
      </c>
      <c r="C14" s="35" t="s">
        <v>58</v>
      </c>
      <c r="D14" s="35" t="s">
        <v>64</v>
      </c>
      <c r="E14" s="35" t="s">
        <v>62</v>
      </c>
      <c r="F14" s="35" t="s">
        <v>30</v>
      </c>
      <c r="G14" s="34" t="s">
        <v>44</v>
      </c>
      <c r="H14" s="36"/>
      <c r="I14" s="34"/>
      <c r="J14" s="26" t="s">
        <v>38</v>
      </c>
      <c r="K14" s="40">
        <f t="shared" si="0"/>
        <v>48.248611111111103</v>
      </c>
      <c r="L14" s="24">
        <f t="shared" si="1"/>
        <v>5</v>
      </c>
      <c r="M14" s="33">
        <f>'Homework grades'!G15</f>
        <v>15</v>
      </c>
      <c r="N14" s="33">
        <f>'Team Assignment Grades-Sum'!G15</f>
        <v>57.194444444444436</v>
      </c>
      <c r="O14" s="28">
        <v>60</v>
      </c>
      <c r="P14" s="1">
        <v>16</v>
      </c>
      <c r="Q14" s="48">
        <f>FinalProject!G15</f>
        <v>78</v>
      </c>
      <c r="R14" s="56" t="s">
        <v>39</v>
      </c>
      <c r="V14" s="4"/>
      <c r="W14" s="3"/>
      <c r="X14" s="3"/>
    </row>
    <row r="15" spans="1:24" s="11" customFormat="1">
      <c r="A15" s="8">
        <f t="shared" si="3"/>
        <v>-2</v>
      </c>
      <c r="B15" s="34" t="s">
        <v>65</v>
      </c>
      <c r="C15" s="35" t="s">
        <v>66</v>
      </c>
      <c r="D15" s="35" t="s">
        <v>67</v>
      </c>
      <c r="E15" s="35" t="s">
        <v>68</v>
      </c>
      <c r="F15" s="35" t="s">
        <v>30</v>
      </c>
      <c r="G15" s="34" t="s">
        <v>44</v>
      </c>
      <c r="H15" s="36"/>
      <c r="I15" s="34"/>
      <c r="J15" s="26" t="s">
        <v>69</v>
      </c>
      <c r="K15" s="40">
        <f t="shared" si="0"/>
        <v>57.87777777777778</v>
      </c>
      <c r="L15" s="24">
        <f t="shared" si="1"/>
        <v>6</v>
      </c>
      <c r="M15" s="33">
        <f>'Homework grades'!G16</f>
        <v>62.5</v>
      </c>
      <c r="N15" s="33">
        <f>'Team Assignment Grades-Sum'!G16</f>
        <v>34.611111111111114</v>
      </c>
      <c r="O15" s="28">
        <v>70</v>
      </c>
      <c r="P15" s="1">
        <v>68</v>
      </c>
      <c r="Q15" s="48">
        <f>FinalProject!G16</f>
        <v>63</v>
      </c>
      <c r="R15" s="56" t="s">
        <v>39</v>
      </c>
      <c r="V15" s="4"/>
      <c r="W15" s="3"/>
      <c r="X15" s="3"/>
    </row>
    <row r="16" spans="1:24" s="11" customFormat="1">
      <c r="A16" s="8">
        <f t="shared" si="3"/>
        <v>-1</v>
      </c>
      <c r="B16" s="34" t="s">
        <v>70</v>
      </c>
      <c r="C16" s="35" t="s">
        <v>71</v>
      </c>
      <c r="D16" s="35" t="s">
        <v>72</v>
      </c>
      <c r="E16" s="35" t="s">
        <v>29</v>
      </c>
      <c r="F16" s="35" t="s">
        <v>30</v>
      </c>
      <c r="G16" s="34" t="s">
        <v>44</v>
      </c>
      <c r="H16" s="36"/>
      <c r="I16" s="34"/>
      <c r="J16" s="26" t="s">
        <v>56</v>
      </c>
      <c r="K16" s="40">
        <f t="shared" si="0"/>
        <v>68.577500000000001</v>
      </c>
      <c r="L16" s="24">
        <f t="shared" si="1"/>
        <v>7</v>
      </c>
      <c r="M16" s="33">
        <f>'Homework grades'!G17</f>
        <v>51.25</v>
      </c>
      <c r="N16" s="33">
        <f>'Team Assignment Grades-Sum'!G17</f>
        <v>64.16</v>
      </c>
      <c r="O16" s="28">
        <v>100</v>
      </c>
      <c r="P16" s="1">
        <v>58</v>
      </c>
      <c r="Q16" s="48">
        <f>FinalProject!G17</f>
        <v>73</v>
      </c>
      <c r="R16" s="56" t="s">
        <v>33</v>
      </c>
      <c r="V16" s="4"/>
      <c r="W16" s="3"/>
      <c r="X16" s="3"/>
    </row>
    <row r="17" spans="1:24" s="11" customFormat="1">
      <c r="A17" s="8">
        <f t="shared" si="3"/>
        <v>0</v>
      </c>
      <c r="B17" s="34" t="s">
        <v>73</v>
      </c>
      <c r="C17" s="35" t="s">
        <v>74</v>
      </c>
      <c r="D17" s="35" t="s">
        <v>75</v>
      </c>
      <c r="E17" s="35" t="s">
        <v>29</v>
      </c>
      <c r="F17" s="35" t="s">
        <v>30</v>
      </c>
      <c r="G17" s="34" t="s">
        <v>44</v>
      </c>
      <c r="H17" s="36"/>
      <c r="I17" s="34"/>
      <c r="J17" s="26" t="s">
        <v>32</v>
      </c>
      <c r="K17" s="40">
        <f t="shared" si="0"/>
        <v>11.875</v>
      </c>
      <c r="L17" s="24">
        <f t="shared" si="1"/>
        <v>1</v>
      </c>
      <c r="M17" s="33">
        <f>'Homework grades'!G18</f>
        <v>3.75</v>
      </c>
      <c r="N17" s="33">
        <f>'Team Assignment Grades-Sum'!G18</f>
        <v>45.25</v>
      </c>
      <c r="O17" s="28">
        <v>0</v>
      </c>
      <c r="P17" s="1">
        <v>0</v>
      </c>
      <c r="Q17" s="48">
        <f>FinalProject!G18</f>
        <v>0</v>
      </c>
      <c r="R17" s="56" t="s">
        <v>76</v>
      </c>
      <c r="V17" s="4"/>
      <c r="W17" s="3"/>
      <c r="X17" s="3"/>
    </row>
    <row r="18" spans="1:24" s="11" customFormat="1">
      <c r="A18" s="8">
        <f t="shared" si="3"/>
        <v>1</v>
      </c>
      <c r="B18" s="34" t="s">
        <v>77</v>
      </c>
      <c r="C18" s="35" t="s">
        <v>74</v>
      </c>
      <c r="D18" s="35" t="s">
        <v>50</v>
      </c>
      <c r="E18" s="35" t="s">
        <v>78</v>
      </c>
      <c r="F18" s="35" t="s">
        <v>30</v>
      </c>
      <c r="G18" s="34" t="s">
        <v>44</v>
      </c>
      <c r="H18" s="36"/>
      <c r="I18" s="34"/>
      <c r="J18" s="26" t="s">
        <v>38</v>
      </c>
      <c r="K18" s="40">
        <f t="shared" si="0"/>
        <v>56.236111111111107</v>
      </c>
      <c r="L18" s="24">
        <f t="shared" si="1"/>
        <v>6</v>
      </c>
      <c r="M18" s="33">
        <f>'Homework grades'!G19</f>
        <v>43.75</v>
      </c>
      <c r="N18" s="33">
        <f>'Team Assignment Grades-Sum'!G19</f>
        <v>67.694444444444429</v>
      </c>
      <c r="O18" s="28">
        <v>60</v>
      </c>
      <c r="P18" s="1">
        <v>25</v>
      </c>
      <c r="Q18" s="48">
        <f>FinalProject!G19</f>
        <v>75</v>
      </c>
      <c r="R18" s="56" t="s">
        <v>39</v>
      </c>
      <c r="V18" s="4"/>
      <c r="W18" s="3"/>
      <c r="X18" s="3"/>
    </row>
    <row r="19" spans="1:24" s="11" customFormat="1">
      <c r="A19" s="8">
        <f t="shared" si="3"/>
        <v>2</v>
      </c>
      <c r="B19" s="34" t="s">
        <v>79</v>
      </c>
      <c r="C19" s="35" t="s">
        <v>80</v>
      </c>
      <c r="D19" s="35" t="s">
        <v>81</v>
      </c>
      <c r="E19" s="35" t="s">
        <v>82</v>
      </c>
      <c r="F19" s="35" t="s">
        <v>30</v>
      </c>
      <c r="G19" s="34" t="s">
        <v>44</v>
      </c>
      <c r="H19" s="36"/>
      <c r="I19" s="34"/>
      <c r="J19" s="26" t="s">
        <v>69</v>
      </c>
      <c r="K19" s="40">
        <f t="shared" si="0"/>
        <v>63.878472222222221</v>
      </c>
      <c r="L19" s="24">
        <f t="shared" si="1"/>
        <v>6</v>
      </c>
      <c r="M19" s="33">
        <f>'Homework grades'!G20</f>
        <v>63.125</v>
      </c>
      <c r="N19" s="33">
        <f>'Team Assignment Grades-Sum'!G20</f>
        <v>48.638888888888886</v>
      </c>
      <c r="O19" s="28">
        <v>100</v>
      </c>
      <c r="P19" s="1">
        <v>55</v>
      </c>
      <c r="Q19" s="48">
        <f>FinalProject!G20</f>
        <v>65</v>
      </c>
      <c r="R19" s="56" t="s">
        <v>39</v>
      </c>
      <c r="V19" s="4"/>
      <c r="W19" s="3"/>
      <c r="X19" s="3"/>
    </row>
    <row r="20" spans="1:24" s="11" customFormat="1">
      <c r="A20" s="8">
        <f t="shared" si="3"/>
        <v>3</v>
      </c>
      <c r="B20" s="34" t="s">
        <v>83</v>
      </c>
      <c r="C20" s="35" t="s">
        <v>84</v>
      </c>
      <c r="D20" s="35" t="s">
        <v>85</v>
      </c>
      <c r="E20" s="35" t="s">
        <v>29</v>
      </c>
      <c r="F20" s="35" t="s">
        <v>30</v>
      </c>
      <c r="G20" s="34" t="s">
        <v>44</v>
      </c>
      <c r="H20" s="36"/>
      <c r="I20" s="34"/>
      <c r="J20" s="26" t="s">
        <v>86</v>
      </c>
      <c r="K20" s="40">
        <f t="shared" si="0"/>
        <v>54.174305555555556</v>
      </c>
      <c r="L20" s="24">
        <f t="shared" si="1"/>
        <v>5</v>
      </c>
      <c r="M20" s="33">
        <f>'Homework grades'!G21</f>
        <v>48.125</v>
      </c>
      <c r="N20" s="33">
        <f>'Team Assignment Grades-Sum'!G21</f>
        <v>59.222222222222214</v>
      </c>
      <c r="O20" s="28">
        <v>50</v>
      </c>
      <c r="P20" s="1">
        <v>52</v>
      </c>
      <c r="Q20" s="48">
        <f>FinalProject!G21</f>
        <v>57</v>
      </c>
      <c r="R20" s="56" t="s">
        <v>39</v>
      </c>
      <c r="V20" s="4"/>
      <c r="W20" s="3"/>
      <c r="X20" s="3"/>
    </row>
    <row r="21" spans="1:24" s="11" customFormat="1">
      <c r="A21" s="8">
        <f t="shared" si="3"/>
        <v>4</v>
      </c>
      <c r="B21" s="34" t="s">
        <v>87</v>
      </c>
      <c r="C21" s="35" t="s">
        <v>88</v>
      </c>
      <c r="D21" s="35" t="s">
        <v>89</v>
      </c>
      <c r="E21" s="35" t="s">
        <v>29</v>
      </c>
      <c r="F21" s="35" t="s">
        <v>30</v>
      </c>
      <c r="G21" s="34" t="s">
        <v>44</v>
      </c>
      <c r="H21" s="36"/>
      <c r="I21" s="34"/>
      <c r="J21" s="26" t="s">
        <v>90</v>
      </c>
      <c r="K21" s="40">
        <f t="shared" si="0"/>
        <v>58.860555555555557</v>
      </c>
      <c r="L21" s="24">
        <f t="shared" si="1"/>
        <v>6</v>
      </c>
      <c r="M21" s="33">
        <f>'Homework grades'!G22</f>
        <v>53.75</v>
      </c>
      <c r="N21" s="33">
        <f>'Team Assignment Grades-Sum'!G22</f>
        <v>48.992222222222225</v>
      </c>
      <c r="O21" s="28">
        <v>60</v>
      </c>
      <c r="P21" s="1">
        <v>69</v>
      </c>
      <c r="Q21" s="48">
        <f>FinalProject!G22</f>
        <v>63</v>
      </c>
      <c r="R21" s="56" t="s">
        <v>39</v>
      </c>
      <c r="V21" s="4"/>
      <c r="W21" s="3"/>
      <c r="X21" s="3"/>
    </row>
    <row r="22" spans="1:24" s="11" customFormat="1">
      <c r="A22" s="8">
        <f t="shared" si="3"/>
        <v>5</v>
      </c>
      <c r="B22" s="34" t="s">
        <v>91</v>
      </c>
      <c r="C22" s="35" t="s">
        <v>92</v>
      </c>
      <c r="D22" s="35" t="s">
        <v>93</v>
      </c>
      <c r="E22" s="35" t="s">
        <v>59</v>
      </c>
      <c r="F22" s="35" t="s">
        <v>30</v>
      </c>
      <c r="G22" s="34" t="s">
        <v>44</v>
      </c>
      <c r="H22" s="36"/>
      <c r="I22" s="34"/>
      <c r="J22" s="26" t="s">
        <v>56</v>
      </c>
      <c r="K22" s="40">
        <f t="shared" si="0"/>
        <v>4.875</v>
      </c>
      <c r="L22" s="24">
        <f t="shared" si="1"/>
        <v>0</v>
      </c>
      <c r="M22" s="33">
        <f>'Homework grades'!G23</f>
        <v>0</v>
      </c>
      <c r="N22" s="33">
        <f>'Team Assignment Grades-Sum'!G23</f>
        <v>19.5</v>
      </c>
      <c r="O22" s="28">
        <v>0</v>
      </c>
      <c r="P22" s="1">
        <v>0</v>
      </c>
      <c r="Q22" s="48">
        <f>FinalProject!G23</f>
        <v>0</v>
      </c>
      <c r="R22" s="56" t="s">
        <v>76</v>
      </c>
      <c r="V22" s="4"/>
      <c r="W22" s="3"/>
      <c r="X22" s="3"/>
    </row>
    <row r="23" spans="1:24" s="11" customFormat="1">
      <c r="A23" s="8">
        <f t="shared" si="3"/>
        <v>6</v>
      </c>
      <c r="B23" s="34" t="s">
        <v>94</v>
      </c>
      <c r="C23" s="35" t="s">
        <v>47</v>
      </c>
      <c r="D23" s="35"/>
      <c r="E23" s="35" t="s">
        <v>37</v>
      </c>
      <c r="F23" s="35" t="s">
        <v>30</v>
      </c>
      <c r="G23" s="34" t="s">
        <v>44</v>
      </c>
      <c r="H23" s="36"/>
      <c r="I23" s="34"/>
      <c r="J23" s="26" t="s">
        <v>86</v>
      </c>
      <c r="K23" s="40">
        <f t="shared" si="0"/>
        <v>60.255555555555553</v>
      </c>
      <c r="L23" s="24">
        <f t="shared" si="1"/>
        <v>6</v>
      </c>
      <c r="M23" s="33">
        <f>'Homework grades'!G24</f>
        <v>50</v>
      </c>
      <c r="N23" s="33">
        <f>'Team Assignment Grades-Sum'!G24</f>
        <v>59.222222222222214</v>
      </c>
      <c r="O23" s="28">
        <v>50</v>
      </c>
      <c r="P23" s="1">
        <v>71</v>
      </c>
      <c r="Q23" s="48">
        <f>FinalProject!G24</f>
        <v>65</v>
      </c>
      <c r="R23" s="56" t="s">
        <v>39</v>
      </c>
      <c r="V23" s="4"/>
      <c r="W23" s="3"/>
      <c r="X23" s="3"/>
    </row>
    <row r="24" spans="1:24" s="11" customFormat="1">
      <c r="A24" s="8">
        <f t="shared" si="3"/>
        <v>7</v>
      </c>
      <c r="B24" s="34" t="s">
        <v>95</v>
      </c>
      <c r="C24" s="35" t="s">
        <v>96</v>
      </c>
      <c r="D24" s="35" t="s">
        <v>89</v>
      </c>
      <c r="E24" s="35" t="s">
        <v>97</v>
      </c>
      <c r="F24" s="35" t="s">
        <v>30</v>
      </c>
      <c r="G24" s="34" t="s">
        <v>44</v>
      </c>
      <c r="H24" s="36"/>
      <c r="I24" s="34"/>
      <c r="J24" s="26" t="s">
        <v>90</v>
      </c>
      <c r="K24" s="40">
        <f t="shared" si="0"/>
        <v>50.135555555555555</v>
      </c>
      <c r="L24" s="24">
        <f t="shared" si="1"/>
        <v>5</v>
      </c>
      <c r="M24" s="33">
        <f>'Homework grades'!G25</f>
        <v>33.75</v>
      </c>
      <c r="N24" s="33">
        <f>'Team Assignment Grades-Sum'!G25</f>
        <v>54.492222222222225</v>
      </c>
      <c r="O24" s="28">
        <v>50</v>
      </c>
      <c r="P24" s="1">
        <v>41</v>
      </c>
      <c r="Q24" s="48">
        <f>FinalProject!G25</f>
        <v>63</v>
      </c>
      <c r="R24" s="56" t="s">
        <v>39</v>
      </c>
      <c r="V24" s="4"/>
      <c r="W24" s="3"/>
      <c r="X24" s="3"/>
    </row>
    <row r="25" spans="1:24" s="11" customFormat="1">
      <c r="A25" s="8">
        <f t="shared" si="3"/>
        <v>8</v>
      </c>
      <c r="B25" s="34" t="s">
        <v>98</v>
      </c>
      <c r="C25" s="35" t="s">
        <v>99</v>
      </c>
      <c r="D25" s="35" t="s">
        <v>47</v>
      </c>
      <c r="E25" s="35" t="s">
        <v>72</v>
      </c>
      <c r="F25" s="35" t="s">
        <v>30</v>
      </c>
      <c r="G25" s="34" t="s">
        <v>44</v>
      </c>
      <c r="H25" s="36"/>
      <c r="I25" s="34"/>
      <c r="J25" s="26" t="s">
        <v>38</v>
      </c>
      <c r="K25" s="40">
        <f t="shared" si="0"/>
        <v>59.286111111111111</v>
      </c>
      <c r="L25" s="24">
        <f t="shared" si="1"/>
        <v>6</v>
      </c>
      <c r="M25" s="33">
        <f>'Homework grades'!G26</f>
        <v>43.75</v>
      </c>
      <c r="N25" s="33">
        <f>'Team Assignment Grades-Sum'!G26</f>
        <v>67.694444444444429</v>
      </c>
      <c r="O25" s="28">
        <v>50</v>
      </c>
      <c r="P25" s="1">
        <v>44</v>
      </c>
      <c r="Q25" s="48">
        <f>FinalProject!G26</f>
        <v>78</v>
      </c>
      <c r="R25" s="56" t="s">
        <v>39</v>
      </c>
      <c r="V25" s="4"/>
      <c r="W25" s="3"/>
      <c r="X25" s="3"/>
    </row>
    <row r="26" spans="1:24" s="11" customFormat="1">
      <c r="A26" s="8">
        <f t="shared" si="3"/>
        <v>9</v>
      </c>
      <c r="B26" s="34" t="s">
        <v>100</v>
      </c>
      <c r="C26" s="35" t="s">
        <v>101</v>
      </c>
      <c r="D26" s="35" t="s">
        <v>102</v>
      </c>
      <c r="E26" s="35" t="s">
        <v>82</v>
      </c>
      <c r="F26" s="35" t="s">
        <v>30</v>
      </c>
      <c r="G26" s="34" t="s">
        <v>44</v>
      </c>
      <c r="H26" s="36"/>
      <c r="I26" s="34"/>
      <c r="J26" s="26" t="s">
        <v>90</v>
      </c>
      <c r="K26" s="40">
        <f t="shared" si="0"/>
        <v>63.564999999999998</v>
      </c>
      <c r="L26" s="24">
        <f t="shared" si="1"/>
        <v>6</v>
      </c>
      <c r="M26" s="33">
        <f>'Homework grades'!G27</f>
        <v>60.625</v>
      </c>
      <c r="N26" s="33">
        <f>'Team Assignment Grades-Sum'!G27</f>
        <v>54.884999999999998</v>
      </c>
      <c r="O26" s="28">
        <v>60</v>
      </c>
      <c r="P26" s="1">
        <v>80</v>
      </c>
      <c r="Q26" s="48">
        <f>FinalProject!G27</f>
        <v>63</v>
      </c>
      <c r="R26" s="56" t="s">
        <v>39</v>
      </c>
      <c r="V26" s="4"/>
      <c r="W26" s="3"/>
      <c r="X26" s="3"/>
    </row>
    <row r="27" spans="1:24" s="11" customFormat="1">
      <c r="A27" s="8">
        <f t="shared" si="3"/>
        <v>10</v>
      </c>
      <c r="B27" s="34" t="s">
        <v>103</v>
      </c>
      <c r="C27" s="35" t="s">
        <v>104</v>
      </c>
      <c r="D27" s="35" t="s">
        <v>105</v>
      </c>
      <c r="E27" s="35" t="s">
        <v>106</v>
      </c>
      <c r="F27" s="35" t="s">
        <v>30</v>
      </c>
      <c r="G27" s="34" t="s">
        <v>31</v>
      </c>
      <c r="H27" s="36"/>
      <c r="I27" s="34"/>
      <c r="J27" s="26" t="s">
        <v>48</v>
      </c>
      <c r="K27" s="40">
        <f t="shared" si="0"/>
        <v>55.308333333333337</v>
      </c>
      <c r="L27" s="24">
        <f t="shared" si="1"/>
        <v>6</v>
      </c>
      <c r="M27" s="33">
        <f>'Homework grades'!G28</f>
        <v>62.5</v>
      </c>
      <c r="N27" s="33">
        <f>'Team Assignment Grades-Sum'!G28</f>
        <v>45.733333333333334</v>
      </c>
      <c r="O27" s="28">
        <v>50</v>
      </c>
      <c r="P27" s="1">
        <v>45</v>
      </c>
      <c r="Q27" s="48">
        <f>FinalProject!G28</f>
        <v>72</v>
      </c>
      <c r="R27" s="56" t="s">
        <v>39</v>
      </c>
      <c r="V27" s="4"/>
      <c r="W27" s="3"/>
      <c r="X27" s="3"/>
    </row>
    <row r="28" spans="1:24" s="11" customFormat="1">
      <c r="A28" s="8">
        <f t="shared" si="3"/>
        <v>11</v>
      </c>
      <c r="B28" s="34" t="s">
        <v>107</v>
      </c>
      <c r="C28" s="35" t="s">
        <v>108</v>
      </c>
      <c r="D28" s="35" t="s">
        <v>109</v>
      </c>
      <c r="E28" s="35" t="s">
        <v>110</v>
      </c>
      <c r="F28" s="35" t="s">
        <v>30</v>
      </c>
      <c r="G28" s="34" t="s">
        <v>44</v>
      </c>
      <c r="H28" s="36"/>
      <c r="I28" s="34"/>
      <c r="J28" s="26" t="s">
        <v>90</v>
      </c>
      <c r="K28" s="40">
        <f t="shared" si="0"/>
        <v>49.121249999999996</v>
      </c>
      <c r="L28" s="24">
        <f t="shared" si="1"/>
        <v>5</v>
      </c>
      <c r="M28" s="33">
        <f>'Homework grades'!G29</f>
        <v>47.5</v>
      </c>
      <c r="N28" s="33">
        <f>'Team Assignment Grades-Sum'!G29</f>
        <v>49.384999999999998</v>
      </c>
      <c r="O28" s="28">
        <v>50</v>
      </c>
      <c r="P28" s="1">
        <v>32</v>
      </c>
      <c r="Q28" s="48">
        <f>FinalProject!G29</f>
        <v>63</v>
      </c>
      <c r="R28" s="56" t="s">
        <v>39</v>
      </c>
      <c r="V28" s="4"/>
      <c r="W28" s="3"/>
      <c r="X28" s="3"/>
    </row>
    <row r="29" spans="1:24" s="11" customFormat="1">
      <c r="A29" s="8">
        <f t="shared" si="3"/>
        <v>12</v>
      </c>
      <c r="B29" s="34" t="s">
        <v>111</v>
      </c>
      <c r="C29" s="35" t="s">
        <v>112</v>
      </c>
      <c r="D29" s="35" t="s">
        <v>27</v>
      </c>
      <c r="E29" s="35" t="s">
        <v>72</v>
      </c>
      <c r="F29" s="35" t="s">
        <v>30</v>
      </c>
      <c r="G29" s="34" t="s">
        <v>44</v>
      </c>
      <c r="H29" s="36"/>
      <c r="I29" s="34"/>
      <c r="J29" s="26" t="s">
        <v>48</v>
      </c>
      <c r="K29" s="40">
        <f t="shared" si="0"/>
        <v>65.32083333333334</v>
      </c>
      <c r="L29" s="24">
        <f t="shared" si="1"/>
        <v>7</v>
      </c>
      <c r="M29" s="33">
        <f>'Homework grades'!G30</f>
        <v>36.25</v>
      </c>
      <c r="N29" s="33">
        <f>'Team Assignment Grades-Sum'!G30</f>
        <v>60.733333333333334</v>
      </c>
      <c r="O29" s="28">
        <v>90</v>
      </c>
      <c r="P29" s="1">
        <v>66</v>
      </c>
      <c r="Q29" s="48">
        <f>FinalProject!G30</f>
        <v>72</v>
      </c>
      <c r="R29" s="56" t="s">
        <v>33</v>
      </c>
      <c r="V29" s="4"/>
      <c r="W29" s="3"/>
      <c r="X29" s="3"/>
    </row>
    <row r="30" spans="1:24" s="11" customFormat="1">
      <c r="A30" s="8">
        <f t="shared" si="3"/>
        <v>13</v>
      </c>
      <c r="B30" s="34" t="s">
        <v>113</v>
      </c>
      <c r="C30" s="35" t="s">
        <v>114</v>
      </c>
      <c r="D30" s="35" t="s">
        <v>72</v>
      </c>
      <c r="E30" s="35" t="s">
        <v>115</v>
      </c>
      <c r="F30" s="35" t="s">
        <v>30</v>
      </c>
      <c r="G30" s="34" t="s">
        <v>44</v>
      </c>
      <c r="H30" s="36"/>
      <c r="I30" s="34"/>
      <c r="J30" s="26" t="s">
        <v>52</v>
      </c>
      <c r="K30" s="40">
        <f t="shared" si="0"/>
        <v>65.641666666666666</v>
      </c>
      <c r="L30" s="24">
        <f t="shared" si="1"/>
        <v>7</v>
      </c>
      <c r="M30" s="33">
        <f>'Homework grades'!G31</f>
        <v>62.5</v>
      </c>
      <c r="N30" s="33">
        <f>'Team Assignment Grades-Sum'!G31</f>
        <v>62.066666666666663</v>
      </c>
      <c r="O30" s="28">
        <v>70</v>
      </c>
      <c r="P30" s="1">
        <v>70</v>
      </c>
      <c r="Q30" s="48">
        <f>FinalProject!G31</f>
        <v>65</v>
      </c>
      <c r="R30" s="56" t="s">
        <v>33</v>
      </c>
      <c r="V30" s="4"/>
      <c r="W30" s="3"/>
      <c r="X30" s="3"/>
    </row>
    <row r="31" spans="1:24" s="11" customFormat="1">
      <c r="A31" s="8">
        <f t="shared" si="3"/>
        <v>14</v>
      </c>
      <c r="B31" s="34" t="s">
        <v>116</v>
      </c>
      <c r="C31" s="35" t="s">
        <v>114</v>
      </c>
      <c r="D31" s="35" t="s">
        <v>117</v>
      </c>
      <c r="E31" s="35" t="s">
        <v>29</v>
      </c>
      <c r="F31" s="35" t="s">
        <v>30</v>
      </c>
      <c r="G31" s="34" t="s">
        <v>44</v>
      </c>
      <c r="H31" s="36"/>
      <c r="I31" s="34"/>
      <c r="J31" s="26" t="s">
        <v>69</v>
      </c>
      <c r="K31" s="40">
        <f t="shared" si="0"/>
        <v>50.584027777777777</v>
      </c>
      <c r="L31" s="24">
        <f t="shared" si="1"/>
        <v>5</v>
      </c>
      <c r="M31" s="33">
        <f>'Homework grades'!G32</f>
        <v>30.625</v>
      </c>
      <c r="N31" s="33">
        <f>'Team Assignment Grades-Sum'!G32</f>
        <v>44.361111111111114</v>
      </c>
      <c r="O31" s="28">
        <v>50</v>
      </c>
      <c r="P31" s="1">
        <v>62</v>
      </c>
      <c r="Q31" s="48">
        <f>FinalProject!G32</f>
        <v>60</v>
      </c>
      <c r="R31" s="56" t="s">
        <v>39</v>
      </c>
      <c r="V31" s="4"/>
      <c r="W31" s="3"/>
      <c r="X31" s="3"/>
    </row>
    <row r="32" spans="1:24" s="11" customFormat="1">
      <c r="A32" s="8">
        <f t="shared" si="3"/>
        <v>15</v>
      </c>
      <c r="B32" s="34" t="s">
        <v>118</v>
      </c>
      <c r="C32" s="35" t="s">
        <v>119</v>
      </c>
      <c r="D32" s="35" t="s">
        <v>112</v>
      </c>
      <c r="E32" s="35" t="s">
        <v>120</v>
      </c>
      <c r="F32" s="35" t="s">
        <v>30</v>
      </c>
      <c r="G32" s="34" t="s">
        <v>44</v>
      </c>
      <c r="H32" s="36"/>
      <c r="I32" s="34"/>
      <c r="J32" s="26" t="s">
        <v>56</v>
      </c>
      <c r="K32" s="40">
        <f t="shared" si="0"/>
        <v>58.115000000000002</v>
      </c>
      <c r="L32" s="24">
        <f t="shared" si="1"/>
        <v>6</v>
      </c>
      <c r="M32" s="33">
        <f>'Homework grades'!G33</f>
        <v>42.5</v>
      </c>
      <c r="N32" s="33">
        <f>'Team Assignment Grades-Sum'!G33</f>
        <v>64.16</v>
      </c>
      <c r="O32" s="28">
        <v>50</v>
      </c>
      <c r="P32" s="1">
        <v>56</v>
      </c>
      <c r="Q32" s="48">
        <f>FinalProject!G33</f>
        <v>68</v>
      </c>
      <c r="R32" s="56" t="s">
        <v>39</v>
      </c>
      <c r="V32" s="4"/>
      <c r="W32" s="3"/>
      <c r="X32" s="3"/>
    </row>
    <row r="33" spans="1:24" s="11" customFormat="1">
      <c r="A33" s="8">
        <f t="shared" si="3"/>
        <v>16</v>
      </c>
      <c r="B33" s="34" t="s">
        <v>121</v>
      </c>
      <c r="C33" s="35" t="s">
        <v>85</v>
      </c>
      <c r="D33" s="35" t="s">
        <v>117</v>
      </c>
      <c r="E33" s="35" t="s">
        <v>122</v>
      </c>
      <c r="F33" s="35" t="s">
        <v>30</v>
      </c>
      <c r="G33" s="34" t="s">
        <v>44</v>
      </c>
      <c r="H33" s="36"/>
      <c r="I33" s="34"/>
      <c r="J33" s="26" t="s">
        <v>52</v>
      </c>
      <c r="K33" s="40">
        <f t="shared" si="0"/>
        <v>55.810416666666669</v>
      </c>
      <c r="L33" s="24">
        <f t="shared" si="1"/>
        <v>6</v>
      </c>
      <c r="M33" s="33">
        <f>'Homework grades'!G34</f>
        <v>46.875</v>
      </c>
      <c r="N33" s="33">
        <f>'Team Assignment Grades-Sum'!G34</f>
        <v>61.916666666666664</v>
      </c>
      <c r="O33" s="28">
        <v>50</v>
      </c>
      <c r="P33" s="1">
        <v>54</v>
      </c>
      <c r="Q33" s="48">
        <f>FinalProject!G34</f>
        <v>60</v>
      </c>
      <c r="R33" s="56" t="s">
        <v>39</v>
      </c>
      <c r="V33" s="4"/>
      <c r="W33" s="3"/>
      <c r="X33" s="3"/>
    </row>
    <row r="34" spans="1:24" s="11" customFormat="1">
      <c r="A34" s="8">
        <f t="shared" si="3"/>
        <v>17</v>
      </c>
      <c r="B34" s="34" t="s">
        <v>123</v>
      </c>
      <c r="C34" s="35" t="s">
        <v>85</v>
      </c>
      <c r="D34" s="35" t="s">
        <v>47</v>
      </c>
      <c r="E34" s="35" t="s">
        <v>62</v>
      </c>
      <c r="F34" s="35" t="s">
        <v>30</v>
      </c>
      <c r="G34" s="34" t="s">
        <v>44</v>
      </c>
      <c r="H34" s="36"/>
      <c r="I34" s="34"/>
      <c r="J34" s="26">
        <v>6</v>
      </c>
      <c r="K34" s="40">
        <f t="shared" si="0"/>
        <v>36.128194444444446</v>
      </c>
      <c r="L34" s="24">
        <f t="shared" si="1"/>
        <v>4</v>
      </c>
      <c r="M34" s="33">
        <f>'Homework grades'!G35</f>
        <v>28.125</v>
      </c>
      <c r="N34" s="33">
        <f>'Team Assignment Grades-Sum'!G35</f>
        <v>35.637777777777778</v>
      </c>
      <c r="O34" s="28">
        <v>0</v>
      </c>
      <c r="P34" s="1">
        <v>55</v>
      </c>
      <c r="Q34" s="48">
        <f>FinalProject!G35</f>
        <v>48</v>
      </c>
      <c r="R34" s="56" t="s">
        <v>76</v>
      </c>
      <c r="V34" s="4"/>
      <c r="W34" s="3"/>
      <c r="X34" s="3"/>
    </row>
    <row r="35" spans="1:24" s="11" customFormat="1">
      <c r="A35" s="8">
        <f t="shared" si="3"/>
        <v>18</v>
      </c>
      <c r="B35" s="34" t="s">
        <v>124</v>
      </c>
      <c r="C35" s="35" t="s">
        <v>125</v>
      </c>
      <c r="D35" s="35" t="s">
        <v>126</v>
      </c>
      <c r="E35" s="35" t="s">
        <v>127</v>
      </c>
      <c r="F35" s="35" t="s">
        <v>30</v>
      </c>
      <c r="G35" s="34" t="s">
        <v>44</v>
      </c>
      <c r="H35" s="36"/>
      <c r="I35" s="34"/>
      <c r="J35" s="26" t="s">
        <v>86</v>
      </c>
      <c r="K35" s="40">
        <f t="shared" si="0"/>
        <v>14.555555555555554</v>
      </c>
      <c r="L35" s="24">
        <f t="shared" si="1"/>
        <v>1</v>
      </c>
      <c r="M35" s="33">
        <f>'Homework grades'!G36</f>
        <v>0</v>
      </c>
      <c r="N35" s="33">
        <f>'Team Assignment Grades-Sum'!G36</f>
        <v>41.222222222222214</v>
      </c>
      <c r="O35" s="28">
        <v>0</v>
      </c>
      <c r="P35" s="1">
        <v>0</v>
      </c>
      <c r="Q35" s="48">
        <f>FinalProject!G36</f>
        <v>17</v>
      </c>
      <c r="R35" s="56" t="s">
        <v>76</v>
      </c>
      <c r="V35" s="4"/>
      <c r="W35" s="3"/>
      <c r="X35" s="3"/>
    </row>
    <row r="36" spans="1:24" s="11" customFormat="1">
      <c r="A36" s="8">
        <f t="shared" si="3"/>
        <v>19</v>
      </c>
      <c r="B36" s="34" t="s">
        <v>128</v>
      </c>
      <c r="C36" s="35" t="s">
        <v>125</v>
      </c>
      <c r="D36" s="35" t="s">
        <v>117</v>
      </c>
      <c r="E36" s="35" t="s">
        <v>97</v>
      </c>
      <c r="F36" s="35" t="s">
        <v>30</v>
      </c>
      <c r="G36" s="34" t="s">
        <v>44</v>
      </c>
      <c r="H36" s="36"/>
      <c r="I36" s="34"/>
      <c r="J36" s="26" t="s">
        <v>69</v>
      </c>
      <c r="K36" s="40">
        <f t="shared" si="0"/>
        <v>45.03402777777778</v>
      </c>
      <c r="L36" s="24">
        <f t="shared" si="1"/>
        <v>5</v>
      </c>
      <c r="M36" s="33">
        <f>'Homework grades'!G37</f>
        <v>51.875</v>
      </c>
      <c r="N36" s="33">
        <f>'Team Assignment Grades-Sum'!G37</f>
        <v>34.611111111111114</v>
      </c>
      <c r="O36" s="28">
        <v>50</v>
      </c>
      <c r="P36" s="1">
        <v>33</v>
      </c>
      <c r="Q36" s="48">
        <f>FinalProject!G37</f>
        <v>58</v>
      </c>
      <c r="R36" s="56" t="s">
        <v>39</v>
      </c>
      <c r="V36" s="4"/>
      <c r="W36" s="3"/>
      <c r="X36" s="3"/>
    </row>
    <row r="37" spans="1:24" s="11" customFormat="1">
      <c r="A37" s="8">
        <f t="shared" si="3"/>
        <v>20</v>
      </c>
      <c r="B37" s="34" t="s">
        <v>129</v>
      </c>
      <c r="C37" s="35" t="s">
        <v>130</v>
      </c>
      <c r="D37" s="35" t="s">
        <v>46</v>
      </c>
      <c r="E37" s="35" t="s">
        <v>59</v>
      </c>
      <c r="F37" s="35" t="s">
        <v>30</v>
      </c>
      <c r="G37" s="34" t="s">
        <v>44</v>
      </c>
      <c r="H37" s="36"/>
      <c r="I37" s="34"/>
      <c r="J37" s="26" t="s">
        <v>86</v>
      </c>
      <c r="K37" s="40">
        <f t="shared" si="0"/>
        <v>45.455555555555556</v>
      </c>
      <c r="L37" s="24">
        <f t="shared" si="1"/>
        <v>5</v>
      </c>
      <c r="M37" s="33">
        <f>'Homework grades'!G38</f>
        <v>35</v>
      </c>
      <c r="N37" s="33">
        <f>'Team Assignment Grades-Sum'!G38</f>
        <v>50.222222222222214</v>
      </c>
      <c r="O37" s="28">
        <v>50</v>
      </c>
      <c r="P37" s="1">
        <v>27</v>
      </c>
      <c r="Q37" s="48">
        <f>FinalProject!G38</f>
        <v>59</v>
      </c>
      <c r="R37" s="56" t="s">
        <v>39</v>
      </c>
      <c r="V37" s="4"/>
      <c r="W37" s="3"/>
      <c r="X37" s="3"/>
    </row>
    <row r="38" spans="1:24" s="11" customFormat="1">
      <c r="A38" s="8">
        <f t="shared" si="3"/>
        <v>21</v>
      </c>
      <c r="B38" s="34" t="s">
        <v>131</v>
      </c>
      <c r="C38" s="35" t="s">
        <v>130</v>
      </c>
      <c r="D38" s="35" t="s">
        <v>46</v>
      </c>
      <c r="E38" s="35" t="s">
        <v>132</v>
      </c>
      <c r="F38" s="35" t="s">
        <v>30</v>
      </c>
      <c r="G38" s="34" t="s">
        <v>44</v>
      </c>
      <c r="H38" s="36"/>
      <c r="I38" s="34"/>
      <c r="J38" s="26" t="s">
        <v>52</v>
      </c>
      <c r="K38" s="40">
        <f t="shared" si="0"/>
        <v>52.910416666666663</v>
      </c>
      <c r="L38" s="24">
        <f t="shared" si="1"/>
        <v>5</v>
      </c>
      <c r="M38" s="33">
        <f>'Homework grades'!G39</f>
        <v>53.125</v>
      </c>
      <c r="N38" s="33">
        <f>'Team Assignment Grades-Sum'!G39</f>
        <v>52.166666666666664</v>
      </c>
      <c r="O38" s="28">
        <v>50</v>
      </c>
      <c r="P38" s="1">
        <v>47</v>
      </c>
      <c r="Q38" s="48">
        <f>FinalProject!G39</f>
        <v>60</v>
      </c>
      <c r="R38" s="56" t="s">
        <v>39</v>
      </c>
      <c r="V38" s="4"/>
      <c r="W38" s="3"/>
      <c r="X38" s="3"/>
    </row>
    <row r="39" spans="1:24" s="11" customFormat="1">
      <c r="A39" s="8">
        <f t="shared" si="3"/>
        <v>22</v>
      </c>
      <c r="B39" s="34" t="s">
        <v>133</v>
      </c>
      <c r="C39" s="35" t="s">
        <v>134</v>
      </c>
      <c r="D39" s="35" t="s">
        <v>135</v>
      </c>
      <c r="E39" s="35" t="s">
        <v>132</v>
      </c>
      <c r="F39" s="35" t="s">
        <v>30</v>
      </c>
      <c r="G39" s="34" t="s">
        <v>44</v>
      </c>
      <c r="H39" s="36"/>
      <c r="I39" s="34"/>
      <c r="J39" s="26" t="s">
        <v>38</v>
      </c>
      <c r="K39" s="40">
        <f t="shared" si="0"/>
        <v>56.692361111111111</v>
      </c>
      <c r="L39" s="24">
        <f t="shared" si="1"/>
        <v>6</v>
      </c>
      <c r="M39" s="33">
        <f>'Homework grades'!G40</f>
        <v>20.625</v>
      </c>
      <c r="N39" s="33">
        <f>'Team Assignment Grades-Sum'!G40</f>
        <v>57.194444444444436</v>
      </c>
      <c r="O39" s="28">
        <v>60</v>
      </c>
      <c r="P39" s="1">
        <v>54</v>
      </c>
      <c r="Q39" s="48">
        <f>FinalProject!G40</f>
        <v>78</v>
      </c>
      <c r="R39" s="56" t="s">
        <v>39</v>
      </c>
      <c r="V39" s="4"/>
      <c r="W39" s="3"/>
      <c r="X39" s="3"/>
    </row>
    <row r="40" spans="1:24" s="11" customFormat="1">
      <c r="A40" s="8">
        <f t="shared" si="3"/>
        <v>23</v>
      </c>
      <c r="B40" s="34" t="s">
        <v>136</v>
      </c>
      <c r="C40" s="35" t="s">
        <v>137</v>
      </c>
      <c r="D40" s="35" t="s">
        <v>102</v>
      </c>
      <c r="E40" s="35" t="s">
        <v>43</v>
      </c>
      <c r="F40" s="35" t="s">
        <v>30</v>
      </c>
      <c r="G40" s="34" t="s">
        <v>44</v>
      </c>
      <c r="H40" s="36"/>
      <c r="I40" s="34"/>
      <c r="J40" s="26" t="s">
        <v>69</v>
      </c>
      <c r="K40" s="40">
        <f t="shared" si="0"/>
        <v>46.121527777777779</v>
      </c>
      <c r="L40" s="24">
        <f t="shared" si="1"/>
        <v>5</v>
      </c>
      <c r="M40" s="33">
        <f>'Homework grades'!G41</f>
        <v>43.125</v>
      </c>
      <c r="N40" s="33">
        <f>'Team Assignment Grades-Sum'!G41</f>
        <v>34.611111111111114</v>
      </c>
      <c r="O40" s="28">
        <v>50</v>
      </c>
      <c r="P40" s="1">
        <v>45</v>
      </c>
      <c r="Q40" s="48">
        <f>FinalProject!G41</f>
        <v>58</v>
      </c>
      <c r="R40" s="56" t="s">
        <v>39</v>
      </c>
      <c r="V40" s="4"/>
      <c r="W40" s="3"/>
      <c r="X40" s="3"/>
    </row>
    <row r="41" spans="1:24" s="11" customFormat="1">
      <c r="A41" s="8">
        <f t="shared" si="3"/>
        <v>24</v>
      </c>
      <c r="B41" s="34" t="s">
        <v>138</v>
      </c>
      <c r="C41" s="35" t="s">
        <v>139</v>
      </c>
      <c r="D41" s="35" t="s">
        <v>64</v>
      </c>
      <c r="E41" s="35" t="s">
        <v>29</v>
      </c>
      <c r="F41" s="35" t="s">
        <v>30</v>
      </c>
      <c r="G41" s="34" t="s">
        <v>44</v>
      </c>
      <c r="H41" s="36"/>
      <c r="I41" s="34"/>
      <c r="J41" s="26" t="s">
        <v>52</v>
      </c>
      <c r="K41" s="40">
        <f t="shared" si="0"/>
        <v>47.379166666666663</v>
      </c>
      <c r="L41" s="24">
        <f t="shared" si="1"/>
        <v>5</v>
      </c>
      <c r="M41" s="33">
        <f>'Homework grades'!G42</f>
        <v>15</v>
      </c>
      <c r="N41" s="33">
        <f>'Team Assignment Grades-Sum'!G42</f>
        <v>61.916666666666664</v>
      </c>
      <c r="O41" s="28">
        <v>50</v>
      </c>
      <c r="P41" s="1">
        <v>32</v>
      </c>
      <c r="Q41" s="48">
        <f>FinalProject!G42</f>
        <v>63</v>
      </c>
      <c r="R41" s="56" t="s">
        <v>39</v>
      </c>
      <c r="V41" s="4"/>
      <c r="W41" s="3"/>
      <c r="X41" s="3"/>
    </row>
    <row r="42" spans="1:24" s="11" customFormat="1">
      <c r="A42" s="8">
        <f t="shared" si="3"/>
        <v>25</v>
      </c>
      <c r="B42" s="34" t="s">
        <v>140</v>
      </c>
      <c r="C42" s="35" t="s">
        <v>141</v>
      </c>
      <c r="D42" s="35" t="s">
        <v>61</v>
      </c>
      <c r="E42" s="35" t="s">
        <v>71</v>
      </c>
      <c r="F42" s="35" t="s">
        <v>30</v>
      </c>
      <c r="G42" s="34" t="s">
        <v>44</v>
      </c>
      <c r="H42" s="36"/>
      <c r="I42" s="34"/>
      <c r="J42" s="26" t="s">
        <v>56</v>
      </c>
      <c r="K42" s="40">
        <f t="shared" si="0"/>
        <v>56.708750000000002</v>
      </c>
      <c r="L42" s="24">
        <f t="shared" si="1"/>
        <v>6</v>
      </c>
      <c r="M42" s="33">
        <f>'Homework grades'!G43</f>
        <v>53.125</v>
      </c>
      <c r="N42" s="33">
        <f>'Team Assignment Grades-Sum'!G43</f>
        <v>64.16</v>
      </c>
      <c r="O42" s="28">
        <v>60</v>
      </c>
      <c r="P42" s="1">
        <v>31</v>
      </c>
      <c r="Q42" s="48">
        <f>FinalProject!G43</f>
        <v>70</v>
      </c>
      <c r="R42" s="56" t="s">
        <v>39</v>
      </c>
      <c r="V42" s="4"/>
      <c r="W42" s="3"/>
      <c r="X42" s="3"/>
    </row>
    <row r="43" spans="1:24" s="11" customFormat="1">
      <c r="A43" s="8">
        <f t="shared" si="3"/>
        <v>26</v>
      </c>
      <c r="B43" s="34" t="s">
        <v>142</v>
      </c>
      <c r="C43" s="35" t="s">
        <v>143</v>
      </c>
      <c r="D43" s="35" t="s">
        <v>68</v>
      </c>
      <c r="E43" s="35" t="s">
        <v>37</v>
      </c>
      <c r="F43" s="35" t="s">
        <v>30</v>
      </c>
      <c r="G43" s="34" t="s">
        <v>31</v>
      </c>
      <c r="H43" s="36"/>
      <c r="I43" s="34"/>
      <c r="J43" s="26" t="s">
        <v>52</v>
      </c>
      <c r="K43" s="40">
        <f t="shared" si="0"/>
        <v>52.860416666666666</v>
      </c>
      <c r="L43" s="24">
        <f t="shared" si="1"/>
        <v>5</v>
      </c>
      <c r="M43" s="33">
        <f>'Homework grades'!G44</f>
        <v>23.125</v>
      </c>
      <c r="N43" s="33">
        <f>'Team Assignment Grades-Sum'!G44</f>
        <v>52.166666666666664</v>
      </c>
      <c r="O43" s="28">
        <v>60</v>
      </c>
      <c r="P43" s="1">
        <v>58</v>
      </c>
      <c r="Q43" s="48">
        <f>FinalProject!G44</f>
        <v>63</v>
      </c>
      <c r="R43" s="56" t="s">
        <v>39</v>
      </c>
      <c r="V43" s="4"/>
      <c r="W43" s="3"/>
      <c r="X43" s="3"/>
    </row>
    <row r="44" spans="1:24" s="11" customFormat="1">
      <c r="A44" s="8">
        <f t="shared" si="3"/>
        <v>27</v>
      </c>
      <c r="B44" s="34" t="s">
        <v>144</v>
      </c>
      <c r="C44" s="35" t="s">
        <v>64</v>
      </c>
      <c r="D44" s="35" t="s">
        <v>112</v>
      </c>
      <c r="E44" s="35" t="s">
        <v>29</v>
      </c>
      <c r="F44" s="35" t="s">
        <v>30</v>
      </c>
      <c r="G44" s="34" t="s">
        <v>44</v>
      </c>
      <c r="H44" s="36"/>
      <c r="I44" s="34"/>
      <c r="J44" s="26" t="s">
        <v>56</v>
      </c>
      <c r="K44" s="40">
        <f t="shared" si="0"/>
        <v>62.752499999999998</v>
      </c>
      <c r="L44" s="24">
        <f t="shared" si="1"/>
        <v>6</v>
      </c>
      <c r="M44" s="33">
        <f>'Homework grades'!G45</f>
        <v>33.75</v>
      </c>
      <c r="N44" s="33">
        <f>'Team Assignment Grades-Sum'!G45</f>
        <v>64.16</v>
      </c>
      <c r="O44" s="28">
        <v>70</v>
      </c>
      <c r="P44" s="1">
        <v>62</v>
      </c>
      <c r="Q44" s="48">
        <f>FinalProject!G45</f>
        <v>75</v>
      </c>
      <c r="R44" s="56" t="s">
        <v>39</v>
      </c>
      <c r="V44" s="4"/>
      <c r="W44" s="3"/>
      <c r="X44" s="3"/>
    </row>
    <row r="45" spans="1:24" s="11" customFormat="1">
      <c r="A45" s="8">
        <f t="shared" si="3"/>
        <v>28</v>
      </c>
      <c r="B45" s="34" t="s">
        <v>145</v>
      </c>
      <c r="C45" s="35" t="s">
        <v>146</v>
      </c>
      <c r="D45" s="35" t="s">
        <v>147</v>
      </c>
      <c r="E45" s="35" t="s">
        <v>148</v>
      </c>
      <c r="F45" s="35" t="s">
        <v>30</v>
      </c>
      <c r="G45" s="34" t="s">
        <v>44</v>
      </c>
      <c r="H45" s="36"/>
      <c r="I45" s="34"/>
      <c r="J45" s="26" t="s">
        <v>86</v>
      </c>
      <c r="K45" s="40">
        <f t="shared" si="0"/>
        <v>65.624305555555566</v>
      </c>
      <c r="L45" s="24">
        <f t="shared" si="1"/>
        <v>7</v>
      </c>
      <c r="M45" s="33">
        <f>'Homework grades'!G46</f>
        <v>43.125</v>
      </c>
      <c r="N45" s="33">
        <f>'Team Assignment Grades-Sum'!G46</f>
        <v>59.222222222222214</v>
      </c>
      <c r="O45" s="28">
        <v>90</v>
      </c>
      <c r="P45" s="1">
        <v>73</v>
      </c>
      <c r="Q45" s="48">
        <f>FinalProject!G46</f>
        <v>65</v>
      </c>
      <c r="R45" s="56" t="s">
        <v>33</v>
      </c>
      <c r="V45" s="4"/>
      <c r="W45" s="3"/>
      <c r="X45" s="3"/>
    </row>
    <row r="46" spans="1:24" s="11" customFormat="1">
      <c r="A46" s="8">
        <f t="shared" si="3"/>
        <v>29</v>
      </c>
      <c r="B46" s="34" t="s">
        <v>149</v>
      </c>
      <c r="C46" s="35" t="s">
        <v>150</v>
      </c>
      <c r="D46" s="35" t="s">
        <v>102</v>
      </c>
      <c r="E46" s="35" t="s">
        <v>151</v>
      </c>
      <c r="F46" s="35" t="s">
        <v>30</v>
      </c>
      <c r="G46" s="34" t="s">
        <v>44</v>
      </c>
      <c r="H46" s="36"/>
      <c r="I46" s="34"/>
      <c r="J46" s="26" t="s">
        <v>38</v>
      </c>
      <c r="K46" s="40">
        <f t="shared" si="0"/>
        <v>76.836111111111109</v>
      </c>
      <c r="L46" s="24">
        <f t="shared" si="1"/>
        <v>8</v>
      </c>
      <c r="M46" s="33">
        <f>'Homework grades'!G47</f>
        <v>53.75</v>
      </c>
      <c r="N46" s="33">
        <f>'Team Assignment Grades-Sum'!G47</f>
        <v>67.694444444444429</v>
      </c>
      <c r="O46" s="28">
        <v>100</v>
      </c>
      <c r="P46" s="1">
        <v>78</v>
      </c>
      <c r="Q46" s="48">
        <f>FinalProject!G47</f>
        <v>85</v>
      </c>
      <c r="R46" s="56" t="s">
        <v>33</v>
      </c>
      <c r="V46" s="4"/>
      <c r="W46" s="3"/>
      <c r="X46" s="3"/>
    </row>
    <row r="47" spans="1:24" s="11" customFormat="1">
      <c r="A47" s="8">
        <f t="shared" si="3"/>
        <v>30</v>
      </c>
      <c r="B47" s="34" t="s">
        <v>152</v>
      </c>
      <c r="C47" s="35" t="s">
        <v>148</v>
      </c>
      <c r="D47" s="35" t="s">
        <v>61</v>
      </c>
      <c r="E47" s="35" t="s">
        <v>59</v>
      </c>
      <c r="F47" s="35" t="s">
        <v>30</v>
      </c>
      <c r="G47" s="34" t="s">
        <v>44</v>
      </c>
      <c r="H47" s="36"/>
      <c r="I47" s="34"/>
      <c r="J47" s="26" t="s">
        <v>48</v>
      </c>
      <c r="K47" s="40">
        <f t="shared" si="0"/>
        <v>60.470833333333339</v>
      </c>
      <c r="L47" s="24">
        <f t="shared" si="1"/>
        <v>6</v>
      </c>
      <c r="M47" s="33">
        <f>'Homework grades'!G48</f>
        <v>71.25</v>
      </c>
      <c r="N47" s="33">
        <f>'Team Assignment Grades-Sum'!G48</f>
        <v>60.733333333333334</v>
      </c>
      <c r="O47" s="28">
        <v>60</v>
      </c>
      <c r="P47" s="1">
        <v>38</v>
      </c>
      <c r="Q47" s="48">
        <f>FinalProject!G48</f>
        <v>72</v>
      </c>
      <c r="R47" s="56" t="s">
        <v>39</v>
      </c>
      <c r="V47" s="4"/>
      <c r="W47" s="3"/>
      <c r="X47" s="3"/>
    </row>
    <row r="48" spans="1:24" s="11" customFormat="1">
      <c r="A48" s="8">
        <f t="shared" si="3"/>
        <v>31</v>
      </c>
      <c r="B48" s="34" t="s">
        <v>153</v>
      </c>
      <c r="C48" s="35" t="s">
        <v>154</v>
      </c>
      <c r="D48" s="35" t="s">
        <v>72</v>
      </c>
      <c r="E48" s="35" t="s">
        <v>29</v>
      </c>
      <c r="F48" s="35" t="s">
        <v>30</v>
      </c>
      <c r="G48" s="34" t="s">
        <v>44</v>
      </c>
      <c r="H48" s="36"/>
      <c r="I48" s="34"/>
      <c r="J48" s="26" t="s">
        <v>90</v>
      </c>
      <c r="K48" s="40">
        <f t="shared" si="0"/>
        <v>55.414999999999999</v>
      </c>
      <c r="L48" s="24">
        <f t="shared" si="1"/>
        <v>6</v>
      </c>
      <c r="M48" s="33">
        <f>'Homework grades'!G49</f>
        <v>58.125</v>
      </c>
      <c r="N48" s="33">
        <f>'Team Assignment Grades-Sum'!G49</f>
        <v>49.384999999999998</v>
      </c>
      <c r="O48" s="28">
        <v>60</v>
      </c>
      <c r="P48" s="1">
        <v>48</v>
      </c>
      <c r="Q48" s="48">
        <f>FinalProject!G49</f>
        <v>63</v>
      </c>
      <c r="R48" s="56" t="s">
        <v>39</v>
      </c>
      <c r="V48" s="4"/>
      <c r="W48" s="3"/>
      <c r="X48" s="3"/>
    </row>
    <row r="49" spans="1:92" s="11" customFormat="1">
      <c r="A49" s="8">
        <f t="shared" si="3"/>
        <v>32</v>
      </c>
      <c r="B49" s="34" t="s">
        <v>155</v>
      </c>
      <c r="C49" s="35" t="s">
        <v>156</v>
      </c>
      <c r="D49" s="35" t="s">
        <v>157</v>
      </c>
      <c r="E49" s="35" t="s">
        <v>97</v>
      </c>
      <c r="F49" s="35" t="s">
        <v>30</v>
      </c>
      <c r="G49" s="34" t="s">
        <v>44</v>
      </c>
      <c r="H49" s="36"/>
      <c r="I49" s="34"/>
      <c r="J49" s="26" t="s">
        <v>69</v>
      </c>
      <c r="K49" s="40">
        <f t="shared" si="0"/>
        <v>49.56805555555556</v>
      </c>
      <c r="L49" s="24">
        <f t="shared" si="1"/>
        <v>5</v>
      </c>
      <c r="M49" s="33">
        <f>'Homework grades'!G50</f>
        <v>28.75</v>
      </c>
      <c r="N49" s="33">
        <f>'Team Assignment Grades-Sum'!G50</f>
        <v>34.222222222222221</v>
      </c>
      <c r="O49" s="28">
        <v>50</v>
      </c>
      <c r="P49" s="1">
        <v>71</v>
      </c>
      <c r="Q49" s="48">
        <f>FinalProject!G50</f>
        <v>60</v>
      </c>
      <c r="R49" s="56" t="s">
        <v>39</v>
      </c>
      <c r="V49" s="4"/>
      <c r="W49" s="3"/>
      <c r="X49" s="3"/>
    </row>
    <row r="50" spans="1:92" s="11" customFormat="1">
      <c r="A50" s="8">
        <f t="shared" si="3"/>
        <v>33</v>
      </c>
      <c r="B50" s="34" t="s">
        <v>158</v>
      </c>
      <c r="C50" s="35" t="s">
        <v>156</v>
      </c>
      <c r="D50" s="35" t="s">
        <v>47</v>
      </c>
      <c r="E50" s="35" t="s">
        <v>122</v>
      </c>
      <c r="F50" s="35" t="s">
        <v>159</v>
      </c>
      <c r="G50" s="34" t="s">
        <v>44</v>
      </c>
      <c r="H50" s="36"/>
      <c r="I50" s="34"/>
      <c r="J50" s="26" t="s">
        <v>90</v>
      </c>
      <c r="K50" s="40">
        <f t="shared" si="0"/>
        <v>1.25</v>
      </c>
      <c r="L50" s="24">
        <f t="shared" si="1"/>
        <v>0</v>
      </c>
      <c r="M50" s="33">
        <f>'Homework grades'!G51</f>
        <v>0</v>
      </c>
      <c r="N50" s="33">
        <f>'Team Assignment Grades-Sum'!G51</f>
        <v>5</v>
      </c>
      <c r="O50" s="28">
        <v>0</v>
      </c>
      <c r="P50" s="1">
        <v>0</v>
      </c>
      <c r="Q50" s="48">
        <f>FinalProject!G51</f>
        <v>0</v>
      </c>
      <c r="R50" s="56" t="s">
        <v>76</v>
      </c>
      <c r="V50" s="4"/>
      <c r="W50" s="3"/>
      <c r="X50" s="3"/>
    </row>
    <row r="51" spans="1:92" s="11" customFormat="1">
      <c r="A51" s="8">
        <f t="shared" si="3"/>
        <v>34</v>
      </c>
      <c r="B51" s="34" t="s">
        <v>160</v>
      </c>
      <c r="C51" s="35" t="s">
        <v>161</v>
      </c>
      <c r="D51" s="35" t="s">
        <v>122</v>
      </c>
      <c r="E51" s="35" t="s">
        <v>62</v>
      </c>
      <c r="F51" s="35" t="s">
        <v>159</v>
      </c>
      <c r="G51" s="34" t="s">
        <v>44</v>
      </c>
      <c r="H51" s="36"/>
      <c r="I51" s="34"/>
      <c r="J51" s="26" t="s">
        <v>32</v>
      </c>
      <c r="K51" s="40">
        <f t="shared" si="0"/>
        <v>45.756250000000001</v>
      </c>
      <c r="L51" s="24">
        <f t="shared" si="1"/>
        <v>5</v>
      </c>
      <c r="M51" s="33">
        <f>'Homework grades'!G52</f>
        <v>56.875</v>
      </c>
      <c r="N51" s="33">
        <f>'Team Assignment Grades-Sum'!G52</f>
        <v>38.5</v>
      </c>
      <c r="O51" s="28">
        <v>50</v>
      </c>
      <c r="P51" s="1">
        <v>33</v>
      </c>
      <c r="Q51" s="48">
        <f>FinalProject!G52</f>
        <v>54</v>
      </c>
      <c r="R51" s="56" t="s">
        <v>39</v>
      </c>
      <c r="V51" s="4"/>
      <c r="W51" s="3"/>
      <c r="X51" s="3"/>
    </row>
    <row r="52" spans="1:92" s="11" customFormat="1">
      <c r="A52" s="8">
        <f t="shared" si="3"/>
        <v>35</v>
      </c>
      <c r="B52" s="34" t="s">
        <v>162</v>
      </c>
      <c r="C52" s="35" t="s">
        <v>163</v>
      </c>
      <c r="D52" s="35" t="s">
        <v>164</v>
      </c>
      <c r="E52" s="35" t="s">
        <v>165</v>
      </c>
      <c r="F52" s="35" t="s">
        <v>159</v>
      </c>
      <c r="G52" s="34" t="s">
        <v>44</v>
      </c>
      <c r="H52" s="36"/>
      <c r="I52" s="34"/>
      <c r="J52" s="26" t="s">
        <v>166</v>
      </c>
      <c r="K52" s="40">
        <f t="shared" si="0"/>
        <v>45.045833333333334</v>
      </c>
      <c r="L52" s="24">
        <f t="shared" si="1"/>
        <v>5</v>
      </c>
      <c r="M52" s="33">
        <f>'Homework grades'!G53</f>
        <v>48.75</v>
      </c>
      <c r="N52" s="33">
        <f>'Team Assignment Grades-Sum'!G53</f>
        <v>37.333333333333336</v>
      </c>
      <c r="O52" s="28">
        <v>50</v>
      </c>
      <c r="P52" s="1">
        <v>67</v>
      </c>
      <c r="Q52" s="48">
        <f>FinalProject!G53</f>
        <v>30</v>
      </c>
      <c r="R52" s="56" t="s">
        <v>39</v>
      </c>
      <c r="V52" s="4"/>
      <c r="W52" s="3"/>
      <c r="X52" s="3"/>
    </row>
    <row r="53" spans="1:92" s="11" customFormat="1">
      <c r="A53" s="8">
        <f t="shared" si="3"/>
        <v>36</v>
      </c>
      <c r="B53" s="34" t="s">
        <v>167</v>
      </c>
      <c r="C53" s="35" t="s">
        <v>168</v>
      </c>
      <c r="D53" s="35" t="s">
        <v>169</v>
      </c>
      <c r="E53" s="35" t="s">
        <v>62</v>
      </c>
      <c r="F53" s="35" t="s">
        <v>159</v>
      </c>
      <c r="G53" s="34" t="s">
        <v>44</v>
      </c>
      <c r="H53" s="36"/>
      <c r="I53" s="34"/>
      <c r="J53" s="26" t="s">
        <v>166</v>
      </c>
      <c r="K53" s="40">
        <f t="shared" si="0"/>
        <v>45.833333333333336</v>
      </c>
      <c r="L53" s="24">
        <f t="shared" si="1"/>
        <v>5</v>
      </c>
      <c r="M53" s="33">
        <f>'Homework grades'!G54</f>
        <v>40</v>
      </c>
      <c r="N53" s="33">
        <f>'Team Assignment Grades-Sum'!G54</f>
        <v>37.333333333333336</v>
      </c>
      <c r="O53" s="28">
        <v>50</v>
      </c>
      <c r="P53" s="1">
        <v>40</v>
      </c>
      <c r="Q53" s="48">
        <f>FinalProject!G54</f>
        <v>60</v>
      </c>
      <c r="R53" s="56" t="s">
        <v>39</v>
      </c>
      <c r="V53" s="4"/>
      <c r="W53" s="3"/>
      <c r="X53" s="3"/>
    </row>
    <row r="54" spans="1:92" s="11" customFormat="1">
      <c r="A54" s="8">
        <f t="shared" si="3"/>
        <v>37</v>
      </c>
      <c r="B54" s="34" t="s">
        <v>170</v>
      </c>
      <c r="C54" s="35" t="s">
        <v>171</v>
      </c>
      <c r="D54" s="35" t="s">
        <v>172</v>
      </c>
      <c r="E54" s="35" t="s">
        <v>37</v>
      </c>
      <c r="F54" s="35" t="s">
        <v>159</v>
      </c>
      <c r="G54" s="34"/>
      <c r="H54" s="36"/>
      <c r="I54" s="34"/>
      <c r="J54" s="26" t="s">
        <v>86</v>
      </c>
      <c r="K54" s="40">
        <f t="shared" si="0"/>
        <v>50.036805555555553</v>
      </c>
      <c r="L54" s="24">
        <f t="shared" si="1"/>
        <v>5</v>
      </c>
      <c r="M54" s="33">
        <f>'Homework grades'!G55</f>
        <v>21.875</v>
      </c>
      <c r="N54" s="33">
        <f>'Team Assignment Grades-Sum'!G55</f>
        <v>59.222222222222214</v>
      </c>
      <c r="O54" s="28">
        <v>50</v>
      </c>
      <c r="P54" s="1">
        <v>51</v>
      </c>
      <c r="Q54" s="48">
        <f>FinalProject!G55</f>
        <v>57</v>
      </c>
      <c r="R54" s="56" t="s">
        <v>39</v>
      </c>
      <c r="V54" s="4"/>
      <c r="W54" s="3"/>
      <c r="X54" s="3"/>
    </row>
    <row r="55" spans="1:92" s="11" customFormat="1">
      <c r="A55" s="8">
        <f t="shared" si="3"/>
        <v>38</v>
      </c>
      <c r="B55" s="34" t="s">
        <v>173</v>
      </c>
      <c r="C55" s="35" t="s">
        <v>74</v>
      </c>
      <c r="D55" s="35" t="s">
        <v>37</v>
      </c>
      <c r="E55" s="35" t="s">
        <v>62</v>
      </c>
      <c r="F55" s="35" t="s">
        <v>159</v>
      </c>
      <c r="G55" s="34" t="s">
        <v>31</v>
      </c>
      <c r="H55" s="36"/>
      <c r="I55" s="34"/>
      <c r="J55" s="26" t="s">
        <v>166</v>
      </c>
      <c r="K55" s="40">
        <f t="shared" si="0"/>
        <v>45.089583333333337</v>
      </c>
      <c r="L55" s="24">
        <f t="shared" si="1"/>
        <v>5</v>
      </c>
      <c r="M55" s="33">
        <f>'Homework grades'!G56</f>
        <v>44.375</v>
      </c>
      <c r="N55" s="33">
        <f>'Team Assignment Grades-Sum'!G56</f>
        <v>37.333333333333336</v>
      </c>
      <c r="O55" s="28">
        <v>50</v>
      </c>
      <c r="P55" s="1">
        <v>33</v>
      </c>
      <c r="Q55" s="48">
        <f>FinalProject!G56</f>
        <v>60</v>
      </c>
      <c r="R55" s="56" t="s">
        <v>39</v>
      </c>
      <c r="V55" s="4"/>
      <c r="W55" s="3"/>
      <c r="X55" s="3"/>
    </row>
    <row r="56" spans="1:92" s="11" customFormat="1">
      <c r="A56" s="8">
        <f t="shared" si="3"/>
        <v>39</v>
      </c>
      <c r="B56" s="34" t="s">
        <v>174</v>
      </c>
      <c r="C56" s="35" t="s">
        <v>101</v>
      </c>
      <c r="D56" s="35" t="s">
        <v>36</v>
      </c>
      <c r="E56" s="35" t="s">
        <v>37</v>
      </c>
      <c r="F56" s="35" t="s">
        <v>159</v>
      </c>
      <c r="G56" s="34" t="s">
        <v>31</v>
      </c>
      <c r="H56" s="36"/>
      <c r="I56" s="34"/>
      <c r="J56" s="26" t="s">
        <v>166</v>
      </c>
      <c r="K56" s="40">
        <f t="shared" si="0"/>
        <v>0</v>
      </c>
      <c r="L56" s="24">
        <f t="shared" si="1"/>
        <v>0</v>
      </c>
      <c r="M56" s="33">
        <f>'Homework grades'!G57</f>
        <v>0</v>
      </c>
      <c r="N56" s="33">
        <f>'Team Assignment Grades-Sum'!G57</f>
        <v>0</v>
      </c>
      <c r="O56" s="28">
        <v>0</v>
      </c>
      <c r="P56" s="1">
        <v>0</v>
      </c>
      <c r="Q56" s="48">
        <f>FinalProject!G57</f>
        <v>0</v>
      </c>
      <c r="R56" s="56" t="s">
        <v>76</v>
      </c>
      <c r="V56" s="4"/>
      <c r="W56" s="3"/>
      <c r="X56" s="3"/>
    </row>
    <row r="57" spans="1:92" s="11" customFormat="1">
      <c r="A57" s="8">
        <f t="shared" si="3"/>
        <v>40</v>
      </c>
      <c r="B57" s="34" t="s">
        <v>175</v>
      </c>
      <c r="C57" s="35" t="s">
        <v>141</v>
      </c>
      <c r="D57" s="35" t="s">
        <v>89</v>
      </c>
      <c r="E57" s="35" t="s">
        <v>29</v>
      </c>
      <c r="F57" s="35" t="s">
        <v>159</v>
      </c>
      <c r="G57" s="34"/>
      <c r="H57" s="36"/>
      <c r="I57" s="34"/>
      <c r="J57" s="26" t="s">
        <v>48</v>
      </c>
      <c r="K57" s="40">
        <f t="shared" si="0"/>
        <v>55.358333333333334</v>
      </c>
      <c r="L57" s="24">
        <f t="shared" si="1"/>
        <v>6</v>
      </c>
      <c r="M57" s="33">
        <f>'Homework grades'!G58</f>
        <v>62.5</v>
      </c>
      <c r="N57" s="33">
        <f>'Team Assignment Grades-Sum'!G58</f>
        <v>60.733333333333334</v>
      </c>
      <c r="O57" s="28">
        <v>50</v>
      </c>
      <c r="P57" s="1">
        <v>29</v>
      </c>
      <c r="Q57" s="48">
        <f>FinalProject!G58</f>
        <v>70</v>
      </c>
      <c r="R57" s="56" t="s">
        <v>39</v>
      </c>
      <c r="V57" s="4"/>
      <c r="W57" s="3"/>
      <c r="X57" s="3"/>
    </row>
    <row r="58" spans="1:92" s="11" customFormat="1">
      <c r="A58" s="8">
        <f t="shared" si="3"/>
        <v>41</v>
      </c>
      <c r="B58" s="34" t="s">
        <v>176</v>
      </c>
      <c r="C58" s="35" t="s">
        <v>177</v>
      </c>
      <c r="D58" s="35" t="s">
        <v>178</v>
      </c>
      <c r="E58" s="35" t="s">
        <v>68</v>
      </c>
      <c r="F58" s="35" t="s">
        <v>159</v>
      </c>
      <c r="G58" s="34" t="s">
        <v>31</v>
      </c>
      <c r="H58" s="36"/>
      <c r="I58" s="34"/>
      <c r="J58" s="26" t="s">
        <v>166</v>
      </c>
      <c r="K58" s="40">
        <f t="shared" si="0"/>
        <v>45.014583333333334</v>
      </c>
      <c r="L58" s="24">
        <f t="shared" si="1"/>
        <v>5</v>
      </c>
      <c r="M58" s="33">
        <f>'Homework grades'!G59</f>
        <v>31.875</v>
      </c>
      <c r="N58" s="33">
        <f>'Team Assignment Grades-Sum'!G59</f>
        <v>37.333333333333336</v>
      </c>
      <c r="O58" s="28">
        <v>50</v>
      </c>
      <c r="P58" s="1">
        <v>42</v>
      </c>
      <c r="Q58" s="48">
        <f>FinalProject!G59</f>
        <v>60</v>
      </c>
      <c r="R58" s="56" t="s">
        <v>39</v>
      </c>
      <c r="V58" s="4"/>
      <c r="W58" s="3"/>
      <c r="X58" s="3"/>
    </row>
    <row r="59" spans="1:92" s="11" customFormat="1">
      <c r="A59" s="8">
        <f t="shared" si="3"/>
        <v>42</v>
      </c>
      <c r="B59" s="34" t="s">
        <v>179</v>
      </c>
      <c r="C59" s="35" t="s">
        <v>130</v>
      </c>
      <c r="D59" s="35" t="s">
        <v>101</v>
      </c>
      <c r="E59" s="35" t="s">
        <v>115</v>
      </c>
      <c r="F59" s="35" t="s">
        <v>159</v>
      </c>
      <c r="G59" s="34" t="s">
        <v>44</v>
      </c>
      <c r="H59" s="36"/>
      <c r="I59" s="34"/>
      <c r="J59" s="26" t="s">
        <v>32</v>
      </c>
      <c r="K59" s="40">
        <f t="shared" si="0"/>
        <v>46.44583333333334</v>
      </c>
      <c r="L59" s="24">
        <f t="shared" si="1"/>
        <v>5</v>
      </c>
      <c r="M59" s="33">
        <f>'Homework grades'!G53</f>
        <v>48.75</v>
      </c>
      <c r="N59" s="33">
        <f>'Team Assignment Grades-Sum'!G53</f>
        <v>37.333333333333336</v>
      </c>
      <c r="O59" s="28">
        <v>50</v>
      </c>
      <c r="P59" s="1">
        <v>44</v>
      </c>
      <c r="Q59" s="48">
        <f>FinalProject!G60</f>
        <v>54</v>
      </c>
      <c r="R59" s="56" t="s">
        <v>39</v>
      </c>
      <c r="V59" s="4"/>
      <c r="W59" s="3"/>
      <c r="X59" s="3"/>
    </row>
    <row r="60" spans="1:92" s="13" customFormat="1" ht="15.75">
      <c r="A60" s="15"/>
      <c r="B60" s="15"/>
      <c r="C60" s="14"/>
      <c r="D60" s="14"/>
      <c r="E60" s="14"/>
      <c r="F60" s="14"/>
      <c r="G60" s="15"/>
      <c r="H60" s="14"/>
      <c r="I60" s="15"/>
      <c r="J60" s="15"/>
      <c r="K60" s="15"/>
      <c r="L60" s="15"/>
      <c r="M60" s="15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</row>
    <row r="61" spans="1:92" s="13" customFormat="1" ht="15.75">
      <c r="A61" s="15"/>
      <c r="B61" s="15"/>
      <c r="C61" s="14"/>
      <c r="D61" s="14"/>
      <c r="E61" s="14"/>
      <c r="F61" s="14"/>
      <c r="G61" s="15"/>
      <c r="H61" s="14"/>
      <c r="I61" s="15"/>
      <c r="J61" s="15"/>
      <c r="K61" s="15"/>
      <c r="L61" s="15"/>
      <c r="M61" s="15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</row>
    <row r="62" spans="1:92" s="13" customFormat="1" ht="15.75">
      <c r="A62" s="15"/>
      <c r="B62" s="15"/>
      <c r="C62" s="14"/>
      <c r="D62" s="14"/>
      <c r="E62" s="14"/>
      <c r="F62" s="14"/>
      <c r="G62" s="15"/>
      <c r="H62" s="14"/>
      <c r="I62" s="15"/>
      <c r="J62" s="15"/>
      <c r="K62" s="15"/>
      <c r="L62" s="15"/>
      <c r="M62" s="15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</row>
    <row r="63" spans="1:92" s="13" customFormat="1" ht="15.75">
      <c r="A63" s="15"/>
      <c r="B63" s="15"/>
      <c r="C63" s="14"/>
      <c r="D63" s="14"/>
      <c r="E63" s="14"/>
      <c r="F63" s="14"/>
      <c r="G63" s="15"/>
      <c r="H63" s="14"/>
      <c r="I63" s="15"/>
      <c r="J63" s="15"/>
      <c r="K63" s="15"/>
      <c r="L63" s="15"/>
      <c r="M63" s="15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</row>
    <row r="64" spans="1:92" s="13" customFormat="1" ht="15.75">
      <c r="A64" s="15"/>
      <c r="B64" s="15"/>
      <c r="C64" s="14"/>
      <c r="D64" s="14"/>
      <c r="E64" s="14"/>
      <c r="F64" s="14"/>
      <c r="G64" s="15"/>
      <c r="H64" s="14"/>
      <c r="I64" s="15"/>
      <c r="J64" s="15"/>
      <c r="K64" s="15"/>
      <c r="L64" s="15"/>
      <c r="M64" s="15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</row>
    <row r="65" spans="1:92" s="13" customFormat="1" ht="15.75">
      <c r="A65" s="15"/>
      <c r="B65" s="15"/>
      <c r="C65" s="14"/>
      <c r="D65" s="14"/>
      <c r="E65" s="14"/>
      <c r="F65" s="14"/>
      <c r="G65" s="15"/>
      <c r="H65" s="14"/>
      <c r="I65" s="15"/>
      <c r="J65" s="15"/>
      <c r="K65" s="15"/>
      <c r="L65" s="15"/>
      <c r="M65" s="15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</row>
    <row r="66" spans="1:92" s="13" customFormat="1" ht="15.75">
      <c r="A66" s="15"/>
      <c r="B66" s="15"/>
      <c r="C66" s="14"/>
      <c r="D66" s="14"/>
      <c r="E66" s="14"/>
      <c r="F66" s="14"/>
      <c r="G66" s="15"/>
      <c r="H66" s="14"/>
      <c r="I66" s="15"/>
      <c r="J66" s="15"/>
      <c r="K66" s="15"/>
      <c r="L66" s="15"/>
      <c r="M66" s="15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</row>
    <row r="67" spans="1:92" s="13" customFormat="1" ht="15.75">
      <c r="A67" s="15"/>
      <c r="B67" s="15"/>
      <c r="C67" s="14"/>
      <c r="D67" s="14"/>
      <c r="E67" s="14"/>
      <c r="F67" s="14"/>
      <c r="G67" s="15"/>
      <c r="H67" s="14"/>
      <c r="I67" s="15"/>
      <c r="J67" s="15"/>
      <c r="K67" s="15"/>
      <c r="L67" s="15"/>
      <c r="M67" s="15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</row>
    <row r="68" spans="1:92" s="13" customFormat="1" ht="15.75">
      <c r="A68" s="15"/>
      <c r="B68" s="15"/>
      <c r="C68" s="14"/>
      <c r="D68" s="14"/>
      <c r="E68" s="14"/>
      <c r="F68" s="14"/>
      <c r="G68" s="15"/>
      <c r="H68" s="14"/>
      <c r="I68" s="15"/>
      <c r="J68" s="15"/>
      <c r="K68" s="15"/>
      <c r="L68" s="15"/>
      <c r="M68" s="15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</row>
    <row r="69" spans="1:92" s="13" customFormat="1" ht="15.75">
      <c r="A69" s="15"/>
      <c r="B69" s="15"/>
      <c r="C69" s="14"/>
      <c r="D69" s="14"/>
      <c r="E69" s="14"/>
      <c r="F69" s="14"/>
      <c r="G69" s="15"/>
      <c r="H69" s="14"/>
      <c r="I69" s="15"/>
      <c r="J69" s="15"/>
      <c r="K69" s="15"/>
      <c r="L69" s="15"/>
      <c r="M69" s="15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</row>
    <row r="70" spans="1:92" s="13" customFormat="1" ht="15.75">
      <c r="A70" s="15"/>
      <c r="B70" s="15"/>
      <c r="C70" s="14"/>
      <c r="D70" s="14"/>
      <c r="E70" s="14"/>
      <c r="F70" s="14"/>
      <c r="G70" s="15"/>
      <c r="H70" s="14"/>
      <c r="I70" s="15"/>
      <c r="J70" s="15"/>
      <c r="K70" s="15"/>
      <c r="L70" s="15"/>
      <c r="M70" s="15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</row>
    <row r="71" spans="1:92" s="13" customFormat="1" ht="15.75">
      <c r="A71" s="15"/>
      <c r="B71" s="15"/>
      <c r="C71" s="14"/>
      <c r="D71" s="14"/>
      <c r="E71" s="14"/>
      <c r="F71" s="14"/>
      <c r="G71" s="15"/>
      <c r="H71" s="14"/>
      <c r="I71" s="15"/>
      <c r="J71" s="15"/>
      <c r="K71" s="15"/>
      <c r="L71" s="15"/>
      <c r="M71" s="15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</row>
    <row r="72" spans="1:92" s="13" customFormat="1" ht="15.75">
      <c r="A72" s="15"/>
      <c r="B72" s="15"/>
      <c r="C72" s="14"/>
      <c r="D72" s="14"/>
      <c r="E72" s="14"/>
      <c r="F72" s="14"/>
      <c r="G72" s="15"/>
      <c r="H72" s="14"/>
      <c r="I72" s="15"/>
      <c r="J72" s="15"/>
      <c r="K72" s="15"/>
      <c r="L72" s="15"/>
      <c r="M72" s="15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</row>
    <row r="73" spans="1:92" s="13" customFormat="1" ht="15.75">
      <c r="A73" s="15"/>
      <c r="B73" s="15"/>
      <c r="C73" s="14"/>
      <c r="D73" s="14"/>
      <c r="E73" s="14"/>
      <c r="F73" s="14"/>
      <c r="G73" s="15"/>
      <c r="H73" s="14"/>
      <c r="I73" s="15"/>
      <c r="J73" s="15"/>
      <c r="K73" s="15"/>
      <c r="L73" s="15"/>
      <c r="M73" s="15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</row>
    <row r="74" spans="1:92" s="13" customFormat="1" ht="15.75">
      <c r="A74" s="15"/>
      <c r="B74" s="15"/>
      <c r="C74" s="14"/>
      <c r="D74" s="14"/>
      <c r="E74" s="14"/>
      <c r="F74" s="14"/>
      <c r="G74" s="15"/>
      <c r="H74" s="14"/>
      <c r="I74" s="15"/>
      <c r="J74" s="15"/>
      <c r="K74" s="15"/>
      <c r="L74" s="15"/>
      <c r="M74" s="15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</row>
    <row r="75" spans="1:92" s="13" customFormat="1" ht="15.75">
      <c r="A75" s="15"/>
      <c r="B75" s="15"/>
      <c r="C75" s="14"/>
      <c r="D75" s="14"/>
      <c r="E75" s="14"/>
      <c r="F75" s="14"/>
      <c r="G75" s="15"/>
      <c r="H75" s="14"/>
      <c r="I75" s="15"/>
      <c r="J75" s="15"/>
      <c r="K75" s="15"/>
      <c r="L75" s="15"/>
      <c r="M75" s="15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</row>
    <row r="76" spans="1:92" s="13" customFormat="1" ht="15.75">
      <c r="A76" s="15"/>
      <c r="B76" s="15"/>
      <c r="C76" s="14"/>
      <c r="D76" s="14"/>
      <c r="E76" s="14"/>
      <c r="F76" s="14"/>
      <c r="G76" s="15"/>
      <c r="H76" s="14"/>
      <c r="I76" s="15"/>
      <c r="J76" s="15"/>
      <c r="K76" s="15"/>
      <c r="L76" s="15"/>
      <c r="M76" s="15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</row>
    <row r="77" spans="1:92" s="13" customFormat="1" ht="15.75">
      <c r="A77" s="15"/>
      <c r="B77" s="15"/>
      <c r="C77" s="14"/>
      <c r="D77" s="14"/>
      <c r="E77" s="14"/>
      <c r="F77" s="14"/>
      <c r="G77" s="15"/>
      <c r="H77" s="14"/>
      <c r="I77" s="15"/>
      <c r="J77" s="15"/>
      <c r="K77" s="15"/>
      <c r="L77" s="15"/>
      <c r="M77" s="15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</row>
    <row r="78" spans="1:92" s="13" customFormat="1" ht="15.75">
      <c r="A78" s="15"/>
      <c r="B78" s="15"/>
      <c r="C78" s="14"/>
      <c r="D78" s="14"/>
      <c r="E78" s="14"/>
      <c r="F78" s="14"/>
      <c r="G78" s="15"/>
      <c r="H78" s="14"/>
      <c r="I78" s="15"/>
      <c r="J78" s="15"/>
      <c r="K78" s="15"/>
      <c r="L78" s="15"/>
      <c r="M78" s="15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</row>
    <row r="79" spans="1:92" s="13" customFormat="1" ht="15.75">
      <c r="A79" s="15"/>
      <c r="B79" s="15"/>
      <c r="C79" s="14"/>
      <c r="D79" s="14"/>
      <c r="E79" s="14"/>
      <c r="F79" s="14"/>
      <c r="G79" s="15"/>
      <c r="H79" s="14"/>
      <c r="I79" s="15"/>
      <c r="J79" s="15"/>
      <c r="K79" s="15"/>
      <c r="L79" s="15"/>
      <c r="M79" s="15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</row>
    <row r="80" spans="1:92" s="13" customFormat="1" ht="15.75">
      <c r="A80" s="15"/>
      <c r="B80" s="15"/>
      <c r="C80" s="14"/>
      <c r="D80" s="14"/>
      <c r="E80" s="14"/>
      <c r="F80" s="14"/>
      <c r="G80" s="15"/>
      <c r="H80" s="14"/>
      <c r="I80" s="15"/>
      <c r="J80" s="15"/>
      <c r="K80" s="15"/>
      <c r="L80" s="15"/>
      <c r="M80" s="15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</row>
    <row r="81" spans="1:92" s="13" customFormat="1" ht="15.75">
      <c r="A81" s="15"/>
      <c r="B81" s="15"/>
      <c r="C81" s="14"/>
      <c r="D81" s="14"/>
      <c r="E81" s="14"/>
      <c r="F81" s="14"/>
      <c r="G81" s="15"/>
      <c r="H81" s="14"/>
      <c r="I81" s="15"/>
      <c r="J81" s="15"/>
      <c r="K81" s="15"/>
      <c r="L81" s="15"/>
      <c r="M81" s="15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</row>
    <row r="82" spans="1:92" s="13" customFormat="1" ht="15.75">
      <c r="A82" s="15"/>
      <c r="B82" s="15"/>
      <c r="C82" s="14"/>
      <c r="D82" s="14"/>
      <c r="E82" s="14"/>
      <c r="F82" s="14"/>
      <c r="G82" s="15"/>
      <c r="H82" s="14"/>
      <c r="I82" s="15"/>
      <c r="J82" s="15"/>
      <c r="K82" s="15"/>
      <c r="L82" s="15"/>
      <c r="M82" s="15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</row>
    <row r="83" spans="1:92" s="13" customFormat="1" ht="15.75">
      <c r="A83" s="15"/>
      <c r="B83" s="15"/>
      <c r="C83" s="14"/>
      <c r="D83" s="14"/>
      <c r="E83" s="14"/>
      <c r="F83" s="14"/>
      <c r="G83" s="15"/>
      <c r="H83" s="14"/>
      <c r="I83" s="15"/>
      <c r="J83" s="15"/>
      <c r="K83" s="15"/>
      <c r="L83" s="15"/>
      <c r="M83" s="15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</row>
    <row r="84" spans="1:92" s="13" customFormat="1" ht="15.75">
      <c r="A84" s="15"/>
      <c r="B84" s="15"/>
      <c r="C84" s="14"/>
      <c r="D84" s="14"/>
      <c r="E84" s="14"/>
      <c r="F84" s="14"/>
      <c r="G84" s="15"/>
      <c r="H84" s="14"/>
      <c r="I84" s="15"/>
      <c r="J84" s="15"/>
      <c r="K84" s="15"/>
      <c r="L84" s="15"/>
      <c r="M84" s="15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</row>
    <row r="85" spans="1:92" s="13" customFormat="1" ht="15.75">
      <c r="A85" s="15"/>
      <c r="B85" s="15"/>
      <c r="C85" s="14"/>
      <c r="D85" s="14"/>
      <c r="E85" s="14"/>
      <c r="F85" s="14"/>
      <c r="G85" s="15"/>
      <c r="H85" s="14"/>
      <c r="I85" s="15"/>
      <c r="J85" s="15"/>
      <c r="K85" s="15"/>
      <c r="L85" s="15"/>
      <c r="M85" s="15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</row>
    <row r="86" spans="1:92" s="13" customFormat="1" ht="15.75">
      <c r="A86" s="15"/>
      <c r="B86" s="15"/>
      <c r="C86" s="14"/>
      <c r="D86" s="14"/>
      <c r="E86" s="14"/>
      <c r="F86" s="14"/>
      <c r="G86" s="15"/>
      <c r="H86" s="14"/>
      <c r="I86" s="15"/>
      <c r="J86" s="15"/>
      <c r="K86" s="15"/>
      <c r="L86" s="15"/>
      <c r="M86" s="15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</row>
    <row r="87" spans="1:92" s="13" customFormat="1" ht="15.75">
      <c r="A87" s="15"/>
      <c r="B87" s="15"/>
      <c r="C87" s="14"/>
      <c r="D87" s="14"/>
      <c r="E87" s="14"/>
      <c r="F87" s="14"/>
      <c r="G87" s="15"/>
      <c r="H87" s="14"/>
      <c r="I87" s="15"/>
      <c r="J87" s="15"/>
      <c r="K87" s="15"/>
      <c r="L87" s="15"/>
      <c r="M87" s="15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</row>
    <row r="88" spans="1:92" s="13" customFormat="1" ht="15.75">
      <c r="A88" s="15"/>
      <c r="B88" s="15"/>
      <c r="C88" s="14"/>
      <c r="D88" s="14"/>
      <c r="E88" s="14"/>
      <c r="F88" s="14"/>
      <c r="G88" s="15"/>
      <c r="H88" s="14"/>
      <c r="I88" s="15"/>
      <c r="J88" s="15"/>
      <c r="K88" s="15"/>
      <c r="L88" s="15"/>
      <c r="M88" s="15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</row>
    <row r="89" spans="1:92" s="13" customFormat="1" ht="15.75">
      <c r="A89" s="15"/>
      <c r="B89" s="15"/>
      <c r="C89" s="14"/>
      <c r="D89" s="14"/>
      <c r="E89" s="14"/>
      <c r="F89" s="14"/>
      <c r="G89" s="15"/>
      <c r="H89" s="14"/>
      <c r="I89" s="15"/>
      <c r="J89" s="15"/>
      <c r="K89" s="15"/>
      <c r="L89" s="15"/>
      <c r="M89" s="15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</row>
    <row r="90" spans="1:92" s="13" customFormat="1" ht="15.75">
      <c r="A90" s="15"/>
      <c r="B90" s="15"/>
      <c r="C90" s="14"/>
      <c r="D90" s="14"/>
      <c r="E90" s="14"/>
      <c r="F90" s="14"/>
      <c r="G90" s="15"/>
      <c r="H90" s="14"/>
      <c r="I90" s="15"/>
      <c r="J90" s="15"/>
      <c r="K90" s="15"/>
      <c r="L90" s="15"/>
      <c r="M90" s="15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</row>
    <row r="91" spans="1:92" s="13" customFormat="1" ht="15.75">
      <c r="A91" s="15"/>
      <c r="B91" s="15"/>
      <c r="C91" s="14"/>
      <c r="D91" s="14"/>
      <c r="E91" s="14"/>
      <c r="F91" s="14"/>
      <c r="G91" s="15"/>
      <c r="H91" s="14"/>
      <c r="I91" s="15"/>
      <c r="J91" s="15"/>
      <c r="K91" s="15"/>
      <c r="L91" s="15"/>
      <c r="M91" s="15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</row>
    <row r="92" spans="1:92" s="13" customFormat="1" ht="15.75">
      <c r="A92" s="15"/>
      <c r="B92" s="15"/>
      <c r="C92" s="14"/>
      <c r="D92" s="14"/>
      <c r="E92" s="14"/>
      <c r="F92" s="14"/>
      <c r="G92" s="15"/>
      <c r="H92" s="14"/>
      <c r="I92" s="15"/>
      <c r="J92" s="15"/>
      <c r="K92" s="15"/>
      <c r="L92" s="15"/>
      <c r="M92" s="15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</row>
    <row r="93" spans="1:92" s="13" customFormat="1" ht="15.75">
      <c r="A93" s="15"/>
      <c r="B93" s="15"/>
      <c r="C93" s="14"/>
      <c r="D93" s="14"/>
      <c r="E93" s="14"/>
      <c r="F93" s="14"/>
      <c r="G93" s="15"/>
      <c r="H93" s="14"/>
      <c r="I93" s="15"/>
      <c r="J93" s="15"/>
      <c r="K93" s="15"/>
      <c r="L93" s="15"/>
      <c r="M93" s="15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</row>
    <row r="94" spans="1:92" s="13" customFormat="1" ht="15.75">
      <c r="A94" s="15"/>
      <c r="B94" s="15"/>
      <c r="C94" s="14"/>
      <c r="D94" s="14"/>
      <c r="E94" s="14"/>
      <c r="F94" s="14"/>
      <c r="G94" s="15"/>
      <c r="H94" s="14"/>
      <c r="I94" s="15"/>
      <c r="J94" s="15"/>
      <c r="K94" s="15"/>
      <c r="L94" s="15"/>
      <c r="M94" s="15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</row>
    <row r="95" spans="1:92" s="13" customFormat="1" ht="15.75">
      <c r="A95" s="15"/>
      <c r="B95" s="15"/>
      <c r="C95" s="14"/>
      <c r="D95" s="14"/>
      <c r="E95" s="14"/>
      <c r="F95" s="14"/>
      <c r="G95" s="15"/>
      <c r="H95" s="14"/>
      <c r="I95" s="15"/>
      <c r="J95" s="15"/>
      <c r="K95" s="15"/>
      <c r="L95" s="15"/>
      <c r="M95" s="15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</row>
    <row r="96" spans="1:92" s="13" customFormat="1" ht="15.75">
      <c r="A96" s="15"/>
      <c r="B96" s="15"/>
      <c r="C96" s="14"/>
      <c r="D96" s="14"/>
      <c r="E96" s="14"/>
      <c r="F96" s="14"/>
      <c r="G96" s="15"/>
      <c r="H96" s="14"/>
      <c r="I96" s="15"/>
      <c r="J96" s="15"/>
      <c r="K96" s="15"/>
      <c r="L96" s="15"/>
      <c r="M96" s="15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</row>
    <row r="97" spans="1:92" s="13" customFormat="1" ht="15.75">
      <c r="A97" s="15"/>
      <c r="B97" s="15"/>
      <c r="C97" s="14"/>
      <c r="D97" s="14"/>
      <c r="E97" s="14"/>
      <c r="F97" s="14"/>
      <c r="G97" s="15"/>
      <c r="H97" s="14"/>
      <c r="I97" s="15"/>
      <c r="J97" s="15"/>
      <c r="K97" s="15"/>
      <c r="L97" s="15"/>
      <c r="M97" s="15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</row>
    <row r="98" spans="1:92" s="13" customFormat="1" ht="15.75">
      <c r="A98" s="15"/>
      <c r="B98" s="15"/>
      <c r="C98" s="14"/>
      <c r="D98" s="14"/>
      <c r="E98" s="14"/>
      <c r="F98" s="14"/>
      <c r="G98" s="15"/>
      <c r="H98" s="14"/>
      <c r="I98" s="15"/>
      <c r="J98" s="15"/>
      <c r="K98" s="15"/>
      <c r="L98" s="15"/>
      <c r="M98" s="15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</row>
    <row r="99" spans="1:92" s="13" customFormat="1" ht="15.75">
      <c r="A99" s="15"/>
      <c r="B99" s="15"/>
      <c r="C99" s="14"/>
      <c r="D99" s="14"/>
      <c r="E99" s="14"/>
      <c r="F99" s="14"/>
      <c r="G99" s="15"/>
      <c r="H99" s="14"/>
      <c r="I99" s="15"/>
      <c r="J99" s="15"/>
      <c r="K99" s="15"/>
      <c r="L99" s="15"/>
      <c r="M99" s="15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</row>
    <row r="100" spans="1:92" s="13" customFormat="1" ht="15.75">
      <c r="A100" s="15"/>
      <c r="B100" s="15"/>
      <c r="C100" s="14"/>
      <c r="D100" s="14"/>
      <c r="E100" s="14"/>
      <c r="F100" s="14"/>
      <c r="G100" s="15"/>
      <c r="H100" s="14"/>
      <c r="I100" s="15"/>
      <c r="J100" s="15"/>
      <c r="K100" s="15"/>
      <c r="L100" s="15"/>
      <c r="M100" s="15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</row>
    <row r="101" spans="1:92" s="13" customFormat="1" ht="15.75">
      <c r="A101" s="15"/>
      <c r="B101" s="15"/>
      <c r="C101" s="14"/>
      <c r="D101" s="14"/>
      <c r="E101" s="14"/>
      <c r="F101" s="14"/>
      <c r="G101" s="15"/>
      <c r="H101" s="14"/>
      <c r="I101" s="15"/>
      <c r="J101" s="15"/>
      <c r="K101" s="15"/>
      <c r="L101" s="15"/>
      <c r="M101" s="15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</row>
    <row r="102" spans="1:92" s="13" customFormat="1" ht="15.75">
      <c r="A102" s="15"/>
      <c r="B102" s="15"/>
      <c r="C102" s="14"/>
      <c r="D102" s="14"/>
      <c r="E102" s="14"/>
      <c r="F102" s="14"/>
      <c r="G102" s="15"/>
      <c r="H102" s="14"/>
      <c r="I102" s="15"/>
      <c r="J102" s="15"/>
      <c r="K102" s="15"/>
      <c r="L102" s="15"/>
      <c r="M102" s="15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</row>
    <row r="103" spans="1:92" s="13" customFormat="1" ht="15.75">
      <c r="A103" s="15"/>
      <c r="B103" s="15"/>
      <c r="C103" s="14"/>
      <c r="D103" s="14"/>
      <c r="E103" s="14"/>
      <c r="F103" s="14"/>
      <c r="G103" s="15"/>
      <c r="H103" s="14"/>
      <c r="I103" s="15"/>
      <c r="J103" s="15"/>
      <c r="K103" s="15"/>
      <c r="L103" s="15"/>
      <c r="M103" s="15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</row>
    <row r="104" spans="1:92" s="13" customFormat="1" ht="15.75">
      <c r="A104" s="15"/>
      <c r="B104" s="15"/>
      <c r="C104" s="14"/>
      <c r="D104" s="14"/>
      <c r="E104" s="14"/>
      <c r="F104" s="14"/>
      <c r="G104" s="15"/>
      <c r="H104" s="14"/>
      <c r="I104" s="15"/>
      <c r="J104" s="15"/>
      <c r="K104" s="15"/>
      <c r="L104" s="15"/>
      <c r="M104" s="15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</row>
  </sheetData>
  <autoFilter ref="A5:R59" xr:uid="{00000000-0009-0000-0000-000000000000}"/>
  <mergeCells count="1">
    <mergeCell ref="C3:E3"/>
  </mergeCells>
  <phoneticPr fontId="1" type="noConversion"/>
  <conditionalFormatting sqref="K6:K59">
    <cfRule type="cellIs" dxfId="5" priority="158" operator="greaterThan">
      <formula>7.5</formula>
    </cfRule>
  </conditionalFormatting>
  <conditionalFormatting sqref="L6:L59">
    <cfRule type="cellIs" dxfId="4" priority="154" operator="greaterThan">
      <formula>6</formula>
    </cfRule>
    <cfRule type="cellIs" dxfId="3" priority="155" operator="lessThan">
      <formula>5</formula>
    </cfRule>
  </conditionalFormatting>
  <conditionalFormatting sqref="R6:R59">
    <cfRule type="cellIs" dxfId="2" priority="151" operator="equal">
      <formula>"Passed VLU"</formula>
    </cfRule>
    <cfRule type="cellIs" dxfId="1" priority="152" operator="equal">
      <formula>"Passed CMU"</formula>
    </cfRule>
    <cfRule type="cellIs" dxfId="0" priority="153" operator="equal">
      <formula>"Failed VLU"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0"/>
  <sheetViews>
    <sheetView zoomScale="85" zoomScaleNormal="85" workbookViewId="0" xr3:uid="{958C4451-9541-5A59-BF78-D2F731DF1C81}">
      <pane xSplit="7" ySplit="6" topLeftCell="H7" activePane="bottomRight" state="frozen"/>
      <selection pane="bottomRight" activeCell="A4" sqref="A4"/>
      <selection pane="bottomLeft" activeCell="A7" sqref="A7"/>
      <selection pane="topRight" activeCell="H1" sqref="H1"/>
    </sheetView>
  </sheetViews>
  <sheetFormatPr defaultRowHeight="12.75"/>
  <cols>
    <col min="1" max="1" width="7.140625" style="4" customWidth="1"/>
    <col min="2" max="2" width="12.42578125" style="4" customWidth="1"/>
    <col min="3" max="3" width="13.42578125" style="3" customWidth="1"/>
    <col min="4" max="4" width="19" style="3" customWidth="1"/>
    <col min="5" max="5" width="12.28515625" style="4" customWidth="1"/>
    <col min="6" max="6" width="8.42578125" style="4" customWidth="1"/>
    <col min="7" max="7" width="10.28515625" style="4" customWidth="1"/>
    <col min="8" max="15" width="7.7109375" style="4" customWidth="1"/>
    <col min="16" max="16384" width="9.140625" style="4"/>
  </cols>
  <sheetData>
    <row r="1" spans="1:15" ht="18">
      <c r="A1" s="2"/>
      <c r="B1" s="2"/>
      <c r="C1" s="2"/>
      <c r="D1" s="2"/>
    </row>
    <row r="2" spans="1:15" ht="15.75">
      <c r="A2" s="19"/>
      <c r="B2" s="5"/>
      <c r="C2" s="20"/>
      <c r="D2" s="20"/>
    </row>
    <row r="3" spans="1:15" ht="13.5" customHeight="1">
      <c r="A3" s="21"/>
      <c r="B3" s="21"/>
      <c r="C3" s="20"/>
      <c r="D3" s="20"/>
    </row>
    <row r="4" spans="1:15" ht="13.5" customHeight="1">
      <c r="A4" s="65" t="s">
        <v>0</v>
      </c>
      <c r="B4" s="19"/>
      <c r="C4" s="20"/>
      <c r="D4" s="20"/>
    </row>
    <row r="5" spans="1:15">
      <c r="C5" s="20"/>
      <c r="D5" s="20"/>
      <c r="H5" s="3"/>
      <c r="I5" s="3"/>
      <c r="J5" s="3"/>
      <c r="K5" s="3"/>
      <c r="L5" s="3"/>
      <c r="M5" s="3"/>
      <c r="N5" s="3"/>
      <c r="O5" s="3"/>
    </row>
    <row r="6" spans="1:15" s="7" customFormat="1" ht="25.5">
      <c r="A6" s="12" t="s">
        <v>1</v>
      </c>
      <c r="B6" s="12" t="s">
        <v>2</v>
      </c>
      <c r="C6" s="17" t="s">
        <v>19</v>
      </c>
      <c r="D6" s="17" t="s">
        <v>20</v>
      </c>
      <c r="E6" s="18" t="s">
        <v>21</v>
      </c>
      <c r="F6" s="12" t="s">
        <v>8</v>
      </c>
      <c r="G6" s="41" t="s">
        <v>180</v>
      </c>
      <c r="H6" s="12" t="s">
        <v>181</v>
      </c>
      <c r="I6" s="12" t="s">
        <v>182</v>
      </c>
      <c r="J6" s="12" t="s">
        <v>183</v>
      </c>
      <c r="K6" s="12" t="s">
        <v>184</v>
      </c>
      <c r="L6" s="12" t="s">
        <v>185</v>
      </c>
      <c r="M6" s="12" t="s">
        <v>186</v>
      </c>
      <c r="N6" s="12" t="s">
        <v>187</v>
      </c>
      <c r="O6" s="12" t="s">
        <v>188</v>
      </c>
    </row>
    <row r="7" spans="1:15" s="11" customFormat="1" ht="18" customHeight="1">
      <c r="A7" s="27">
        <f>Summary!A6</f>
        <v>-11</v>
      </c>
      <c r="B7" s="27" t="str">
        <f>Summary!B6</f>
        <v>T144296</v>
      </c>
      <c r="C7" s="32" t="str">
        <f>Summary!C6</f>
        <v>ANH</v>
      </c>
      <c r="D7" s="32" t="str">
        <f>Summary!D6</f>
        <v>HOAI HOANG</v>
      </c>
      <c r="E7" s="32" t="str">
        <f>Summary!E6</f>
        <v>NGUYEN</v>
      </c>
      <c r="F7" s="37" t="str">
        <f>Summary!J6</f>
        <v>7</v>
      </c>
      <c r="G7" s="39">
        <f t="shared" ref="G7:G38" si="0">AVERAGE(H7:O7)</f>
        <v>53.75</v>
      </c>
      <c r="H7" s="1">
        <v>80</v>
      </c>
      <c r="I7" s="1">
        <v>60</v>
      </c>
      <c r="J7" s="1">
        <v>50</v>
      </c>
      <c r="K7" s="1">
        <v>60</v>
      </c>
      <c r="L7" s="1">
        <v>60</v>
      </c>
      <c r="M7" s="1">
        <v>65</v>
      </c>
      <c r="N7" s="1">
        <v>55</v>
      </c>
      <c r="O7" s="1">
        <v>0</v>
      </c>
    </row>
    <row r="8" spans="1:15" s="11" customFormat="1" ht="18" customHeight="1">
      <c r="A8" s="27">
        <f>Summary!A7</f>
        <v>-10</v>
      </c>
      <c r="B8" s="27" t="str">
        <f>Summary!B7</f>
        <v>T144647</v>
      </c>
      <c r="C8" s="32" t="str">
        <f>Summary!C7</f>
        <v>CA</v>
      </c>
      <c r="D8" s="32" t="str">
        <f>Summary!D7</f>
        <v>DIEM THI</v>
      </c>
      <c r="E8" s="32" t="str">
        <f>Summary!E7</f>
        <v>LE</v>
      </c>
      <c r="F8" s="37" t="str">
        <f>Summary!J7</f>
        <v>4</v>
      </c>
      <c r="G8" s="39">
        <f t="shared" si="0"/>
        <v>66.875</v>
      </c>
      <c r="H8" s="1">
        <v>85</v>
      </c>
      <c r="I8" s="1">
        <v>70</v>
      </c>
      <c r="J8" s="1">
        <v>65</v>
      </c>
      <c r="K8" s="1">
        <v>65</v>
      </c>
      <c r="L8" s="1">
        <v>60</v>
      </c>
      <c r="M8" s="1">
        <v>60</v>
      </c>
      <c r="N8" s="1">
        <v>65</v>
      </c>
      <c r="O8" s="1">
        <v>65</v>
      </c>
    </row>
    <row r="9" spans="1:15" s="11" customFormat="1" ht="18" customHeight="1">
      <c r="A9" s="27">
        <f>Summary!A8</f>
        <v>-9</v>
      </c>
      <c r="B9" s="27" t="str">
        <f>Summary!B8</f>
        <v>T143054</v>
      </c>
      <c r="C9" s="32" t="str">
        <f>Summary!C8</f>
        <v>CHUONG</v>
      </c>
      <c r="D9" s="32" t="str">
        <f>Summary!D8</f>
        <v>PHU</v>
      </c>
      <c r="E9" s="32" t="str">
        <f>Summary!E8</f>
        <v>PHAM</v>
      </c>
      <c r="F9" s="37" t="str">
        <f>Summary!J8</f>
        <v>7</v>
      </c>
      <c r="G9" s="39">
        <f t="shared" si="0"/>
        <v>45.625</v>
      </c>
      <c r="H9" s="1">
        <v>85</v>
      </c>
      <c r="I9" s="1">
        <v>0</v>
      </c>
      <c r="J9" s="1">
        <v>65</v>
      </c>
      <c r="K9" s="60">
        <v>50</v>
      </c>
      <c r="L9" s="1">
        <v>55</v>
      </c>
      <c r="M9" s="1">
        <v>60</v>
      </c>
      <c r="N9" s="61">
        <v>50</v>
      </c>
      <c r="O9" s="1">
        <v>0</v>
      </c>
    </row>
    <row r="10" spans="1:15" s="11" customFormat="1" ht="18" customHeight="1">
      <c r="A10" s="27">
        <f>Summary!A9</f>
        <v>-8</v>
      </c>
      <c r="B10" s="27" t="str">
        <f>Summary!B9</f>
        <v>T137330</v>
      </c>
      <c r="C10" s="32" t="str">
        <f>Summary!C9</f>
        <v>DUC</v>
      </c>
      <c r="D10" s="32" t="str">
        <f>Summary!D9</f>
        <v>MINH</v>
      </c>
      <c r="E10" s="32" t="str">
        <f>Summary!E9</f>
        <v>LE</v>
      </c>
      <c r="F10" s="37" t="str">
        <f>Summary!J9</f>
        <v>2</v>
      </c>
      <c r="G10" s="39">
        <f t="shared" si="0"/>
        <v>71.25</v>
      </c>
      <c r="H10" s="1">
        <v>75</v>
      </c>
      <c r="I10" s="1">
        <v>70</v>
      </c>
      <c r="J10" s="1">
        <v>70</v>
      </c>
      <c r="K10" s="1">
        <v>75</v>
      </c>
      <c r="L10" s="1">
        <v>70</v>
      </c>
      <c r="M10" s="1">
        <v>70</v>
      </c>
      <c r="N10" s="1">
        <v>70</v>
      </c>
      <c r="O10" s="1">
        <v>70</v>
      </c>
    </row>
    <row r="11" spans="1:15" s="11" customFormat="1" ht="18" customHeight="1">
      <c r="A11" s="27">
        <f>Summary!A10</f>
        <v>-7</v>
      </c>
      <c r="B11" s="27" t="str">
        <f>Summary!B10</f>
        <v>T132919</v>
      </c>
      <c r="C11" s="32" t="str">
        <f>Summary!C10</f>
        <v>DUY</v>
      </c>
      <c r="D11" s="32" t="str">
        <f>Summary!D10</f>
        <v>BAO BUI</v>
      </c>
      <c r="E11" s="32" t="str">
        <f>Summary!E10</f>
        <v>NGUYEN</v>
      </c>
      <c r="F11" s="37" t="str">
        <f>Summary!J10</f>
        <v>3</v>
      </c>
      <c r="G11" s="39">
        <f t="shared" si="0"/>
        <v>58.125</v>
      </c>
      <c r="H11" s="1">
        <v>85</v>
      </c>
      <c r="I11" s="1">
        <v>70</v>
      </c>
      <c r="J11" s="1">
        <v>65</v>
      </c>
      <c r="K11" s="1">
        <v>60</v>
      </c>
      <c r="L11" s="1">
        <v>60</v>
      </c>
      <c r="M11" s="1">
        <v>65</v>
      </c>
      <c r="N11" s="1">
        <v>0</v>
      </c>
      <c r="O11" s="1">
        <v>60</v>
      </c>
    </row>
    <row r="12" spans="1:15" s="11" customFormat="1" ht="18" customHeight="1">
      <c r="A12" s="27">
        <f>Summary!A11</f>
        <v>-6</v>
      </c>
      <c r="B12" s="27" t="str">
        <f>Summary!B11</f>
        <v>T144009</v>
      </c>
      <c r="C12" s="32" t="str">
        <f>Summary!C11</f>
        <v>HIEP</v>
      </c>
      <c r="D12" s="32" t="str">
        <f>Summary!D11</f>
        <v>DAI DANG</v>
      </c>
      <c r="E12" s="32" t="str">
        <f>Summary!E11</f>
        <v>NGUYEN</v>
      </c>
      <c r="F12" s="37" t="str">
        <f>Summary!J11</f>
        <v>1</v>
      </c>
      <c r="G12" s="39">
        <f t="shared" si="0"/>
        <v>58.75</v>
      </c>
      <c r="H12" s="1">
        <v>85</v>
      </c>
      <c r="I12" s="1">
        <v>65</v>
      </c>
      <c r="J12" s="1">
        <v>0</v>
      </c>
      <c r="K12" s="1">
        <v>65</v>
      </c>
      <c r="L12" s="1">
        <v>65</v>
      </c>
      <c r="M12" s="1">
        <v>70</v>
      </c>
      <c r="N12" s="61">
        <v>70</v>
      </c>
      <c r="O12" s="1">
        <v>50</v>
      </c>
    </row>
    <row r="13" spans="1:15" s="11" customFormat="1" ht="18" customHeight="1">
      <c r="A13" s="27">
        <f>Summary!A12</f>
        <v>-5</v>
      </c>
      <c r="B13" s="27" t="str">
        <f>Summary!B12</f>
        <v>T146150</v>
      </c>
      <c r="C13" s="32" t="str">
        <f>Summary!C12</f>
        <v>HIEU</v>
      </c>
      <c r="D13" s="32" t="str">
        <f>Summary!D12</f>
        <v>MINH</v>
      </c>
      <c r="E13" s="32" t="str">
        <f>Summary!E12</f>
        <v>DUONG</v>
      </c>
      <c r="F13" s="37" t="str">
        <f>Summary!J12</f>
        <v>2</v>
      </c>
      <c r="G13" s="39">
        <f t="shared" si="0"/>
        <v>60.625</v>
      </c>
      <c r="H13" s="1">
        <v>80</v>
      </c>
      <c r="I13" s="1">
        <v>75</v>
      </c>
      <c r="J13" s="1">
        <v>65</v>
      </c>
      <c r="K13" s="59">
        <v>50</v>
      </c>
      <c r="L13" s="59">
        <v>40</v>
      </c>
      <c r="M13" s="1">
        <v>60</v>
      </c>
      <c r="N13" s="1">
        <v>65</v>
      </c>
      <c r="O13" s="1">
        <v>50</v>
      </c>
    </row>
    <row r="14" spans="1:15" s="11" customFormat="1" ht="18" customHeight="1">
      <c r="A14" s="27">
        <f>Summary!A13</f>
        <v>-4</v>
      </c>
      <c r="B14" s="27" t="str">
        <f>Summary!B13</f>
        <v>T143334</v>
      </c>
      <c r="C14" s="32" t="str">
        <f>Summary!C13</f>
        <v>HIEU</v>
      </c>
      <c r="D14" s="32" t="str">
        <f>Summary!D13</f>
        <v>TAN</v>
      </c>
      <c r="E14" s="32" t="str">
        <f>Summary!E13</f>
        <v>TRAN</v>
      </c>
      <c r="F14" s="37" t="str">
        <f>Summary!J13</f>
        <v>7</v>
      </c>
      <c r="G14" s="39">
        <f t="shared" si="0"/>
        <v>18.75</v>
      </c>
      <c r="H14" s="1">
        <v>85</v>
      </c>
      <c r="I14" s="1">
        <v>0</v>
      </c>
      <c r="J14" s="1">
        <v>0</v>
      </c>
      <c r="K14" s="1">
        <v>65</v>
      </c>
      <c r="L14" s="1">
        <v>0</v>
      </c>
      <c r="M14" s="1">
        <v>0</v>
      </c>
      <c r="N14" s="1">
        <v>0</v>
      </c>
      <c r="O14" s="1">
        <v>0</v>
      </c>
    </row>
    <row r="15" spans="1:15" s="11" customFormat="1" ht="18" customHeight="1">
      <c r="A15" s="27">
        <f>Summary!A14</f>
        <v>-3</v>
      </c>
      <c r="B15" s="27" t="str">
        <f>Summary!B14</f>
        <v>T146330</v>
      </c>
      <c r="C15" s="32" t="str">
        <f>Summary!C14</f>
        <v>HIEU</v>
      </c>
      <c r="D15" s="32" t="str">
        <f>Summary!D14</f>
        <v>TRUNG</v>
      </c>
      <c r="E15" s="32" t="str">
        <f>Summary!E14</f>
        <v>TRAN</v>
      </c>
      <c r="F15" s="37" t="str">
        <f>Summary!J14</f>
        <v>4</v>
      </c>
      <c r="G15" s="39">
        <f t="shared" si="0"/>
        <v>15</v>
      </c>
      <c r="H15" s="1">
        <v>0</v>
      </c>
      <c r="I15" s="1">
        <v>0</v>
      </c>
      <c r="J15" s="1">
        <v>0</v>
      </c>
      <c r="K15" s="1">
        <v>50</v>
      </c>
      <c r="L15" s="1">
        <v>0</v>
      </c>
      <c r="M15" s="1">
        <v>50</v>
      </c>
      <c r="N15" s="1">
        <v>20</v>
      </c>
      <c r="O15" s="1">
        <v>0</v>
      </c>
    </row>
    <row r="16" spans="1:15" s="11" customFormat="1" ht="18" customHeight="1">
      <c r="A16" s="27">
        <f>Summary!A15</f>
        <v>-2</v>
      </c>
      <c r="B16" s="27" t="str">
        <f>Summary!B15</f>
        <v>T143639</v>
      </c>
      <c r="C16" s="32" t="str">
        <f>Summary!C15</f>
        <v>HUNG</v>
      </c>
      <c r="D16" s="32" t="str">
        <f>Summary!D15</f>
        <v>NGOC</v>
      </c>
      <c r="E16" s="32" t="str">
        <f>Summary!E15</f>
        <v>HA</v>
      </c>
      <c r="F16" s="37" t="str">
        <f>Summary!J15</f>
        <v>8</v>
      </c>
      <c r="G16" s="39">
        <f t="shared" si="0"/>
        <v>62.5</v>
      </c>
      <c r="H16" s="1">
        <v>85</v>
      </c>
      <c r="I16" s="1">
        <v>60</v>
      </c>
      <c r="J16" s="1">
        <v>65</v>
      </c>
      <c r="K16" s="1">
        <v>60</v>
      </c>
      <c r="L16" s="1">
        <v>60</v>
      </c>
      <c r="M16" s="1">
        <v>60</v>
      </c>
      <c r="N16" s="1">
        <v>55</v>
      </c>
      <c r="O16" s="1">
        <v>55</v>
      </c>
    </row>
    <row r="17" spans="1:15" s="11" customFormat="1" ht="18" customHeight="1">
      <c r="A17" s="27">
        <f>Summary!A16</f>
        <v>-1</v>
      </c>
      <c r="B17" s="27" t="str">
        <f>Summary!B16</f>
        <v>T143324</v>
      </c>
      <c r="C17" s="32" t="str">
        <f>Summary!C16</f>
        <v>LAM</v>
      </c>
      <c r="D17" s="32" t="str">
        <f>Summary!D16</f>
        <v>CAO</v>
      </c>
      <c r="E17" s="32" t="str">
        <f>Summary!E16</f>
        <v>NGUYEN</v>
      </c>
      <c r="F17" s="37" t="str">
        <f>Summary!J16</f>
        <v>1</v>
      </c>
      <c r="G17" s="39">
        <f t="shared" si="0"/>
        <v>51.25</v>
      </c>
      <c r="H17" s="1">
        <v>75</v>
      </c>
      <c r="I17" s="1">
        <v>60</v>
      </c>
      <c r="J17" s="1">
        <v>55</v>
      </c>
      <c r="K17" s="1">
        <v>50</v>
      </c>
      <c r="L17" s="1">
        <v>50</v>
      </c>
      <c r="M17" s="1">
        <v>55</v>
      </c>
      <c r="N17" s="1">
        <v>65</v>
      </c>
      <c r="O17" s="1">
        <v>0</v>
      </c>
    </row>
    <row r="18" spans="1:15" s="11" customFormat="1" ht="18" customHeight="1">
      <c r="A18" s="27">
        <f>Summary!A17</f>
        <v>0</v>
      </c>
      <c r="B18" s="27" t="str">
        <f>Summary!B17</f>
        <v>T140026</v>
      </c>
      <c r="C18" s="32" t="str">
        <f>Summary!C17</f>
        <v>LINH</v>
      </c>
      <c r="D18" s="32" t="str">
        <f>Summary!D17</f>
        <v>DUC VAN</v>
      </c>
      <c r="E18" s="32" t="str">
        <f>Summary!E17</f>
        <v>NGUYEN</v>
      </c>
      <c r="F18" s="37" t="str">
        <f>Summary!J17</f>
        <v>7</v>
      </c>
      <c r="G18" s="39">
        <f t="shared" si="0"/>
        <v>3.75</v>
      </c>
      <c r="H18" s="1">
        <v>30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 spans="1:15" s="11" customFormat="1" ht="18" customHeight="1">
      <c r="A19" s="27">
        <f>Summary!A18</f>
        <v>1</v>
      </c>
      <c r="B19" s="27" t="str">
        <f>Summary!B18</f>
        <v>T143662</v>
      </c>
      <c r="C19" s="32" t="str">
        <f>Summary!C18</f>
        <v>LINH</v>
      </c>
      <c r="D19" s="32" t="str">
        <f>Summary!D18</f>
        <v>DUY</v>
      </c>
      <c r="E19" s="32" t="str">
        <f>Summary!E18</f>
        <v>THAN</v>
      </c>
      <c r="F19" s="37" t="str">
        <f>Summary!J18</f>
        <v>4</v>
      </c>
      <c r="G19" s="39">
        <f t="shared" si="0"/>
        <v>43.75</v>
      </c>
      <c r="H19" s="1">
        <v>70</v>
      </c>
      <c r="I19" s="1">
        <v>50</v>
      </c>
      <c r="J19" s="1">
        <v>55</v>
      </c>
      <c r="K19" s="61">
        <v>50</v>
      </c>
      <c r="L19" s="1">
        <v>0</v>
      </c>
      <c r="M19" s="1">
        <v>60</v>
      </c>
      <c r="N19" s="1">
        <v>65</v>
      </c>
      <c r="O19" s="1">
        <v>0</v>
      </c>
    </row>
    <row r="20" spans="1:15" s="11" customFormat="1" ht="18" customHeight="1">
      <c r="A20" s="27">
        <f>Summary!A19</f>
        <v>2</v>
      </c>
      <c r="B20" s="27" t="str">
        <f>Summary!B19</f>
        <v>T142772</v>
      </c>
      <c r="C20" s="32" t="str">
        <f>Summary!C19</f>
        <v>LOC</v>
      </c>
      <c r="D20" s="32" t="str">
        <f>Summary!D19</f>
        <v>BA</v>
      </c>
      <c r="E20" s="32" t="str">
        <f>Summary!E19</f>
        <v>MAI</v>
      </c>
      <c r="F20" s="37" t="str">
        <f>Summary!J19</f>
        <v>8</v>
      </c>
      <c r="G20" s="39">
        <f t="shared" si="0"/>
        <v>63.125</v>
      </c>
      <c r="H20" s="1">
        <v>85</v>
      </c>
      <c r="I20" s="1">
        <v>60</v>
      </c>
      <c r="J20" s="1">
        <v>60</v>
      </c>
      <c r="K20" s="1">
        <v>65</v>
      </c>
      <c r="L20" s="1">
        <v>60</v>
      </c>
      <c r="M20" s="1">
        <v>65</v>
      </c>
      <c r="N20" s="1">
        <v>30</v>
      </c>
      <c r="O20" s="1">
        <v>80</v>
      </c>
    </row>
    <row r="21" spans="1:15" s="11" customFormat="1" ht="18" customHeight="1">
      <c r="A21" s="27">
        <f>Summary!A20</f>
        <v>3</v>
      </c>
      <c r="B21" s="27" t="str">
        <f>Summary!B20</f>
        <v>T143407</v>
      </c>
      <c r="C21" s="32" t="str">
        <f>Summary!C20</f>
        <v>LONG</v>
      </c>
      <c r="D21" s="32" t="str">
        <f>Summary!D20</f>
        <v>THANH</v>
      </c>
      <c r="E21" s="32" t="str">
        <f>Summary!E20</f>
        <v>NGUYEN</v>
      </c>
      <c r="F21" s="37" t="str">
        <f>Summary!J20</f>
        <v>5</v>
      </c>
      <c r="G21" s="39">
        <f t="shared" si="0"/>
        <v>48.125</v>
      </c>
      <c r="H21" s="1">
        <v>85</v>
      </c>
      <c r="I21" s="1">
        <v>0</v>
      </c>
      <c r="J21" s="1">
        <v>0</v>
      </c>
      <c r="K21" s="1">
        <v>60</v>
      </c>
      <c r="L21" s="1">
        <v>55</v>
      </c>
      <c r="M21" s="1">
        <v>60</v>
      </c>
      <c r="N21" s="1">
        <v>60</v>
      </c>
      <c r="O21" s="1">
        <v>65</v>
      </c>
    </row>
    <row r="22" spans="1:15" s="11" customFormat="1" ht="18" customHeight="1">
      <c r="A22" s="27">
        <f>Summary!A21</f>
        <v>4</v>
      </c>
      <c r="B22" s="27" t="str">
        <f>Summary!B21</f>
        <v>T144054</v>
      </c>
      <c r="C22" s="32" t="str">
        <f>Summary!C21</f>
        <v>LUAN</v>
      </c>
      <c r="D22" s="32" t="str">
        <f>Summary!D21</f>
        <v>HUU</v>
      </c>
      <c r="E22" s="32" t="str">
        <f>Summary!E21</f>
        <v>NGUYEN</v>
      </c>
      <c r="F22" s="37" t="str">
        <f>Summary!J21</f>
        <v>6</v>
      </c>
      <c r="G22" s="39">
        <f t="shared" si="0"/>
        <v>53.75</v>
      </c>
      <c r="H22" s="1">
        <v>85</v>
      </c>
      <c r="I22" s="1">
        <v>60</v>
      </c>
      <c r="J22" s="1">
        <v>60</v>
      </c>
      <c r="K22" s="1">
        <v>55</v>
      </c>
      <c r="L22" s="1">
        <v>0</v>
      </c>
      <c r="M22" s="1">
        <v>60</v>
      </c>
      <c r="N22" s="1">
        <v>55</v>
      </c>
      <c r="O22" s="1">
        <v>55</v>
      </c>
    </row>
    <row r="23" spans="1:15" s="11" customFormat="1" ht="18" customHeight="1">
      <c r="A23" s="27">
        <f>Summary!A22</f>
        <v>5</v>
      </c>
      <c r="B23" s="27" t="str">
        <f>Summary!B22</f>
        <v>T145181</v>
      </c>
      <c r="C23" s="32" t="str">
        <f>Summary!C22</f>
        <v>LY</v>
      </c>
      <c r="D23" s="32" t="str">
        <f>Summary!D22</f>
        <v>CONG THANH</v>
      </c>
      <c r="E23" s="32" t="str">
        <f>Summary!E22</f>
        <v>DUONG</v>
      </c>
      <c r="F23" s="37" t="str">
        <f>Summary!J22</f>
        <v>1</v>
      </c>
      <c r="G23" s="39">
        <f t="shared" si="0"/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</row>
    <row r="24" spans="1:15" s="11" customFormat="1" ht="18" customHeight="1">
      <c r="A24" s="27">
        <f>Summary!A23</f>
        <v>6</v>
      </c>
      <c r="B24" s="27" t="str">
        <f>Summary!B23</f>
        <v>T144231</v>
      </c>
      <c r="C24" s="32" t="str">
        <f>Summary!C23</f>
        <v>MINH</v>
      </c>
      <c r="D24" s="32">
        <f>Summary!D23</f>
        <v>0</v>
      </c>
      <c r="E24" s="32" t="str">
        <f>Summary!E23</f>
        <v>LE</v>
      </c>
      <c r="F24" s="37" t="str">
        <f>Summary!J23</f>
        <v>5</v>
      </c>
      <c r="G24" s="39">
        <f t="shared" si="0"/>
        <v>50</v>
      </c>
      <c r="H24" s="1">
        <v>85</v>
      </c>
      <c r="I24" s="1">
        <v>0</v>
      </c>
      <c r="J24" s="1">
        <v>55</v>
      </c>
      <c r="K24" s="1">
        <v>65</v>
      </c>
      <c r="L24" s="1">
        <v>60</v>
      </c>
      <c r="M24" s="1">
        <v>70</v>
      </c>
      <c r="N24" s="1">
        <v>65</v>
      </c>
      <c r="O24" s="1">
        <v>0</v>
      </c>
    </row>
    <row r="25" spans="1:15" s="11" customFormat="1" ht="18" customHeight="1">
      <c r="A25" s="27">
        <f>Summary!A24</f>
        <v>7</v>
      </c>
      <c r="B25" s="27" t="str">
        <f>Summary!B24</f>
        <v>T143150</v>
      </c>
      <c r="C25" s="32" t="str">
        <f>Summary!C24</f>
        <v>NHAN</v>
      </c>
      <c r="D25" s="32" t="str">
        <f>Summary!D24</f>
        <v>HUU</v>
      </c>
      <c r="E25" s="32" t="str">
        <f>Summary!E24</f>
        <v>NGO</v>
      </c>
      <c r="F25" s="37" t="str">
        <f>Summary!J24</f>
        <v>6</v>
      </c>
      <c r="G25" s="39">
        <f t="shared" si="0"/>
        <v>33.75</v>
      </c>
      <c r="H25" s="1">
        <v>0</v>
      </c>
      <c r="I25" s="1">
        <v>50</v>
      </c>
      <c r="J25" s="1">
        <v>50</v>
      </c>
      <c r="K25" s="1">
        <v>65</v>
      </c>
      <c r="L25" s="1">
        <v>0</v>
      </c>
      <c r="M25" s="1">
        <v>0</v>
      </c>
      <c r="N25" s="1">
        <v>50</v>
      </c>
      <c r="O25" s="1">
        <v>55</v>
      </c>
    </row>
    <row r="26" spans="1:15" s="11" customFormat="1" ht="18" customHeight="1">
      <c r="A26" s="27">
        <f>Summary!A25</f>
        <v>8</v>
      </c>
      <c r="B26" s="27" t="str">
        <f>Summary!B25</f>
        <v>T145448</v>
      </c>
      <c r="C26" s="32" t="str">
        <f>Summary!C25</f>
        <v>NHAT</v>
      </c>
      <c r="D26" s="32" t="str">
        <f>Summary!D25</f>
        <v>MINH</v>
      </c>
      <c r="E26" s="32" t="str">
        <f>Summary!E25</f>
        <v>CAO</v>
      </c>
      <c r="F26" s="37" t="str">
        <f>Summary!J25</f>
        <v>4</v>
      </c>
      <c r="G26" s="39">
        <f t="shared" si="0"/>
        <v>43.75</v>
      </c>
      <c r="H26" s="1">
        <v>50</v>
      </c>
      <c r="I26" s="1">
        <v>60</v>
      </c>
      <c r="J26" s="1">
        <v>60</v>
      </c>
      <c r="K26" s="1">
        <v>60</v>
      </c>
      <c r="L26" s="1">
        <v>55</v>
      </c>
      <c r="M26" s="1">
        <v>0</v>
      </c>
      <c r="N26" s="1">
        <v>65</v>
      </c>
      <c r="O26" s="1">
        <v>0</v>
      </c>
    </row>
    <row r="27" spans="1:15" s="11" customFormat="1" ht="18" customHeight="1">
      <c r="A27" s="27">
        <f>Summary!A26</f>
        <v>9</v>
      </c>
      <c r="B27" s="27" t="str">
        <f>Summary!B26</f>
        <v>T143906</v>
      </c>
      <c r="C27" s="32" t="str">
        <f>Summary!C26</f>
        <v>PHUC</v>
      </c>
      <c r="D27" s="32" t="str">
        <f>Summary!D26</f>
        <v>HOANG</v>
      </c>
      <c r="E27" s="32" t="str">
        <f>Summary!E26</f>
        <v>MAI</v>
      </c>
      <c r="F27" s="37" t="str">
        <f>Summary!J26</f>
        <v>6</v>
      </c>
      <c r="G27" s="39">
        <f t="shared" si="0"/>
        <v>60.625</v>
      </c>
      <c r="H27" s="1">
        <v>70</v>
      </c>
      <c r="I27" s="1">
        <v>60</v>
      </c>
      <c r="J27" s="1">
        <v>60</v>
      </c>
      <c r="K27" s="1">
        <v>60</v>
      </c>
      <c r="L27" s="1">
        <v>55</v>
      </c>
      <c r="M27" s="1">
        <v>65</v>
      </c>
      <c r="N27" s="1">
        <v>55</v>
      </c>
      <c r="O27" s="1">
        <v>60</v>
      </c>
    </row>
    <row r="28" spans="1:15" s="11" customFormat="1" ht="18" customHeight="1">
      <c r="A28" s="27">
        <f>Summary!A27</f>
        <v>10</v>
      </c>
      <c r="B28" s="27" t="str">
        <f>Summary!B27</f>
        <v>T143472</v>
      </c>
      <c r="C28" s="32" t="str">
        <f>Summary!C27</f>
        <v>PHUONG</v>
      </c>
      <c r="D28" s="32" t="str">
        <f>Summary!D27</f>
        <v>HUY</v>
      </c>
      <c r="E28" s="32" t="str">
        <f>Summary!E27</f>
        <v>LIEU</v>
      </c>
      <c r="F28" s="37" t="str">
        <f>Summary!J27</f>
        <v>2</v>
      </c>
      <c r="G28" s="39">
        <f t="shared" si="0"/>
        <v>62.5</v>
      </c>
      <c r="H28" s="1">
        <v>80</v>
      </c>
      <c r="I28" s="1">
        <v>70</v>
      </c>
      <c r="J28" s="1">
        <v>60</v>
      </c>
      <c r="K28" s="1">
        <v>65</v>
      </c>
      <c r="L28" s="1">
        <v>65</v>
      </c>
      <c r="M28" s="1">
        <v>50</v>
      </c>
      <c r="N28" s="1">
        <v>55</v>
      </c>
      <c r="O28" s="1">
        <v>55</v>
      </c>
    </row>
    <row r="29" spans="1:15" s="11" customFormat="1" ht="18" customHeight="1">
      <c r="A29" s="27">
        <f>Summary!A28</f>
        <v>11</v>
      </c>
      <c r="B29" s="27" t="str">
        <f>Summary!B28</f>
        <v>T143666</v>
      </c>
      <c r="C29" s="32" t="str">
        <f>Summary!C28</f>
        <v>QUI</v>
      </c>
      <c r="D29" s="32" t="str">
        <f>Summary!D28</f>
        <v>VAN</v>
      </c>
      <c r="E29" s="32" t="str">
        <f>Summary!E28</f>
        <v>VANG</v>
      </c>
      <c r="F29" s="37" t="str">
        <f>Summary!J28</f>
        <v>6</v>
      </c>
      <c r="G29" s="39">
        <f t="shared" si="0"/>
        <v>47.5</v>
      </c>
      <c r="H29" s="1">
        <v>70</v>
      </c>
      <c r="I29" s="1">
        <v>65</v>
      </c>
      <c r="J29" s="1">
        <v>60</v>
      </c>
      <c r="K29" s="1">
        <v>65</v>
      </c>
      <c r="L29" s="1">
        <v>0</v>
      </c>
      <c r="M29" s="1">
        <v>0</v>
      </c>
      <c r="N29" s="1">
        <v>60</v>
      </c>
      <c r="O29" s="1">
        <v>60</v>
      </c>
    </row>
    <row r="30" spans="1:15" s="11" customFormat="1" ht="18" customHeight="1">
      <c r="A30" s="27">
        <f>Summary!A29</f>
        <v>12</v>
      </c>
      <c r="B30" s="27" t="str">
        <f>Summary!B29</f>
        <v>T144564</v>
      </c>
      <c r="C30" s="32" t="str">
        <f>Summary!C29</f>
        <v>QUOC</v>
      </c>
      <c r="D30" s="32" t="str">
        <f>Summary!D29</f>
        <v>ANH</v>
      </c>
      <c r="E30" s="32" t="str">
        <f>Summary!E29</f>
        <v>CAO</v>
      </c>
      <c r="F30" s="37" t="str">
        <f>Summary!J29</f>
        <v>2</v>
      </c>
      <c r="G30" s="39">
        <f t="shared" si="0"/>
        <v>36.25</v>
      </c>
      <c r="H30" s="1">
        <v>20</v>
      </c>
      <c r="I30" s="1">
        <v>65</v>
      </c>
      <c r="J30" s="1">
        <v>65</v>
      </c>
      <c r="K30" s="59">
        <v>50</v>
      </c>
      <c r="L30" s="59">
        <v>40</v>
      </c>
      <c r="M30" s="1">
        <v>0</v>
      </c>
      <c r="N30" s="1">
        <v>50</v>
      </c>
      <c r="O30" s="1">
        <v>0</v>
      </c>
    </row>
    <row r="31" spans="1:15" s="11" customFormat="1" ht="18" customHeight="1">
      <c r="A31" s="27">
        <f>Summary!A30</f>
        <v>13</v>
      </c>
      <c r="B31" s="27" t="str">
        <f>Summary!B30</f>
        <v>T143724</v>
      </c>
      <c r="C31" s="32" t="str">
        <f>Summary!C30</f>
        <v>SANG</v>
      </c>
      <c r="D31" s="32" t="str">
        <f>Summary!D30</f>
        <v>CAO</v>
      </c>
      <c r="E31" s="32" t="str">
        <f>Summary!E30</f>
        <v>LUU</v>
      </c>
      <c r="F31" s="37" t="str">
        <f>Summary!J30</f>
        <v>3</v>
      </c>
      <c r="G31" s="39">
        <f t="shared" si="0"/>
        <v>62.5</v>
      </c>
      <c r="H31" s="1">
        <v>85</v>
      </c>
      <c r="I31" s="1">
        <v>65</v>
      </c>
      <c r="J31" s="1">
        <v>70</v>
      </c>
      <c r="K31" s="1">
        <v>55</v>
      </c>
      <c r="L31" s="1">
        <v>60</v>
      </c>
      <c r="M31" s="1">
        <v>60</v>
      </c>
      <c r="N31" s="1">
        <v>45</v>
      </c>
      <c r="O31" s="1">
        <v>60</v>
      </c>
    </row>
    <row r="32" spans="1:15" s="11" customFormat="1" ht="18" customHeight="1">
      <c r="A32" s="27">
        <f>Summary!A31</f>
        <v>14</v>
      </c>
      <c r="B32" s="27" t="str">
        <f>Summary!B31</f>
        <v>T143649</v>
      </c>
      <c r="C32" s="32" t="str">
        <f>Summary!C31</f>
        <v>SANG</v>
      </c>
      <c r="D32" s="32" t="str">
        <f>Summary!D31</f>
        <v>CONG</v>
      </c>
      <c r="E32" s="32" t="str">
        <f>Summary!E31</f>
        <v>NGUYEN</v>
      </c>
      <c r="F32" s="37" t="str">
        <f>Summary!J31</f>
        <v>8</v>
      </c>
      <c r="G32" s="39">
        <f t="shared" si="0"/>
        <v>30.625</v>
      </c>
      <c r="H32" s="1">
        <v>70</v>
      </c>
      <c r="I32" s="1">
        <v>0</v>
      </c>
      <c r="J32" s="1">
        <v>0</v>
      </c>
      <c r="K32" s="1">
        <v>55</v>
      </c>
      <c r="L32" s="1">
        <v>0</v>
      </c>
      <c r="M32" s="1">
        <v>55</v>
      </c>
      <c r="N32" s="1">
        <v>65</v>
      </c>
      <c r="O32" s="1">
        <v>0</v>
      </c>
    </row>
    <row r="33" spans="1:15" s="11" customFormat="1" ht="18" customHeight="1">
      <c r="A33" s="27">
        <f>Summary!A32</f>
        <v>15</v>
      </c>
      <c r="B33" s="27" t="str">
        <f>Summary!B32</f>
        <v>T142974</v>
      </c>
      <c r="C33" s="32" t="str">
        <f>Summary!C32</f>
        <v>THAI</v>
      </c>
      <c r="D33" s="32" t="str">
        <f>Summary!D32</f>
        <v>QUOC</v>
      </c>
      <c r="E33" s="32" t="str">
        <f>Summary!E32</f>
        <v>LUONG</v>
      </c>
      <c r="F33" s="37" t="str">
        <f>Summary!J32</f>
        <v>1</v>
      </c>
      <c r="G33" s="39">
        <f t="shared" si="0"/>
        <v>42.5</v>
      </c>
      <c r="H33" s="1">
        <v>60</v>
      </c>
      <c r="I33" s="1">
        <v>50</v>
      </c>
      <c r="J33" s="1">
        <v>55</v>
      </c>
      <c r="K33" s="1">
        <v>60</v>
      </c>
      <c r="L33" s="1">
        <v>0</v>
      </c>
      <c r="M33" s="1">
        <v>55</v>
      </c>
      <c r="N33" s="1">
        <v>60</v>
      </c>
      <c r="O33" s="1">
        <v>0</v>
      </c>
    </row>
    <row r="34" spans="1:15" s="11" customFormat="1" ht="18" customHeight="1">
      <c r="A34" s="27">
        <f>Summary!A33</f>
        <v>16</v>
      </c>
      <c r="B34" s="27" t="str">
        <f>Summary!B33</f>
        <v>T145588</v>
      </c>
      <c r="C34" s="32" t="str">
        <f>Summary!C33</f>
        <v>THANH</v>
      </c>
      <c r="D34" s="32" t="str">
        <f>Summary!D33</f>
        <v>CONG</v>
      </c>
      <c r="E34" s="32" t="str">
        <f>Summary!E33</f>
        <v>HUYNH</v>
      </c>
      <c r="F34" s="37" t="str">
        <f>Summary!J33</f>
        <v>3</v>
      </c>
      <c r="G34" s="39">
        <f t="shared" si="0"/>
        <v>46.875</v>
      </c>
      <c r="H34" s="1">
        <v>85</v>
      </c>
      <c r="I34" s="1">
        <v>70</v>
      </c>
      <c r="J34" s="1">
        <v>0</v>
      </c>
      <c r="K34" s="1">
        <v>60</v>
      </c>
      <c r="L34" s="1">
        <v>55</v>
      </c>
      <c r="M34" s="1">
        <v>0</v>
      </c>
      <c r="N34" s="1">
        <v>55</v>
      </c>
      <c r="O34" s="1">
        <v>50</v>
      </c>
    </row>
    <row r="35" spans="1:15" s="11" customFormat="1" ht="18" customHeight="1">
      <c r="A35" s="27">
        <f>Summary!A34</f>
        <v>17</v>
      </c>
      <c r="B35" s="27" t="str">
        <f>Summary!B34</f>
        <v>T133510</v>
      </c>
      <c r="C35" s="32" t="str">
        <f>Summary!C34</f>
        <v>THANH</v>
      </c>
      <c r="D35" s="32" t="str">
        <f>Summary!D34</f>
        <v>MINH</v>
      </c>
      <c r="E35" s="32" t="str">
        <f>Summary!E34</f>
        <v>TRAN</v>
      </c>
      <c r="F35" s="37">
        <f>Summary!J34</f>
        <v>6</v>
      </c>
      <c r="G35" s="39">
        <f t="shared" si="0"/>
        <v>28.125</v>
      </c>
      <c r="H35" s="1">
        <v>65</v>
      </c>
      <c r="I35" s="1">
        <v>0</v>
      </c>
      <c r="J35" s="1">
        <v>50</v>
      </c>
      <c r="K35" s="1">
        <v>0</v>
      </c>
      <c r="L35" s="1">
        <v>50</v>
      </c>
      <c r="M35" s="1">
        <v>0</v>
      </c>
      <c r="N35" s="1">
        <v>60</v>
      </c>
      <c r="O35" s="1">
        <v>0</v>
      </c>
    </row>
    <row r="36" spans="1:15" s="11" customFormat="1" ht="18" customHeight="1">
      <c r="A36" s="27">
        <f>Summary!A35</f>
        <v>18</v>
      </c>
      <c r="B36" s="27" t="str">
        <f>Summary!B35</f>
        <v>T144983</v>
      </c>
      <c r="C36" s="32" t="str">
        <f>Summary!C35</f>
        <v>THIEN</v>
      </c>
      <c r="D36" s="32" t="str">
        <f>Summary!D35</f>
        <v>HAO</v>
      </c>
      <c r="E36" s="32" t="str">
        <f>Summary!E35</f>
        <v>BANH</v>
      </c>
      <c r="F36" s="37" t="str">
        <f>Summary!J35</f>
        <v>5</v>
      </c>
      <c r="G36" s="39">
        <f t="shared" si="0"/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</row>
    <row r="37" spans="1:15" s="11" customFormat="1" ht="18" customHeight="1">
      <c r="A37" s="27">
        <f>Summary!A36</f>
        <v>19</v>
      </c>
      <c r="B37" s="27" t="str">
        <f>Summary!B36</f>
        <v>T143772</v>
      </c>
      <c r="C37" s="32" t="str">
        <f>Summary!C36</f>
        <v>THIEN</v>
      </c>
      <c r="D37" s="32" t="str">
        <f>Summary!D36</f>
        <v>CONG</v>
      </c>
      <c r="E37" s="32" t="str">
        <f>Summary!E36</f>
        <v>NGO</v>
      </c>
      <c r="F37" s="37" t="str">
        <f>Summary!J36</f>
        <v>8</v>
      </c>
      <c r="G37" s="39">
        <f t="shared" si="0"/>
        <v>51.875</v>
      </c>
      <c r="H37" s="1">
        <v>85</v>
      </c>
      <c r="I37" s="1">
        <v>0</v>
      </c>
      <c r="J37" s="1">
        <v>65</v>
      </c>
      <c r="K37" s="1">
        <v>65</v>
      </c>
      <c r="L37" s="1">
        <v>70</v>
      </c>
      <c r="M37" s="1">
        <v>65</v>
      </c>
      <c r="N37" s="1">
        <v>65</v>
      </c>
      <c r="O37" s="1">
        <v>0</v>
      </c>
    </row>
    <row r="38" spans="1:15" s="11" customFormat="1" ht="18" customHeight="1">
      <c r="A38" s="27">
        <f>Summary!A37</f>
        <v>20</v>
      </c>
      <c r="B38" s="27" t="str">
        <f>Summary!B37</f>
        <v>T146057</v>
      </c>
      <c r="C38" s="32" t="str">
        <f>Summary!C37</f>
        <v>THINH</v>
      </c>
      <c r="D38" s="32" t="str">
        <f>Summary!D37</f>
        <v>DUC</v>
      </c>
      <c r="E38" s="32" t="str">
        <f>Summary!E37</f>
        <v>DUONG</v>
      </c>
      <c r="F38" s="37" t="str">
        <f>Summary!J37</f>
        <v>5</v>
      </c>
      <c r="G38" s="39">
        <f t="shared" si="0"/>
        <v>35</v>
      </c>
      <c r="H38" s="1">
        <v>0</v>
      </c>
      <c r="I38" s="1">
        <v>0</v>
      </c>
      <c r="J38" s="1">
        <v>60</v>
      </c>
      <c r="K38" s="61">
        <v>50</v>
      </c>
      <c r="L38" s="1">
        <v>55</v>
      </c>
      <c r="M38" s="1">
        <v>60</v>
      </c>
      <c r="N38" s="1">
        <v>55</v>
      </c>
      <c r="O38" s="1">
        <v>0</v>
      </c>
    </row>
    <row r="39" spans="1:15" s="11" customFormat="1" ht="18" customHeight="1">
      <c r="A39" s="27">
        <f>Summary!A38</f>
        <v>21</v>
      </c>
      <c r="B39" s="27" t="str">
        <f>Summary!B38</f>
        <v>T143014</v>
      </c>
      <c r="C39" s="32" t="str">
        <f>Summary!C38</f>
        <v>THINH</v>
      </c>
      <c r="D39" s="32" t="str">
        <f>Summary!D38</f>
        <v>DUC</v>
      </c>
      <c r="E39" s="32" t="str">
        <f>Summary!E38</f>
        <v>PHAN</v>
      </c>
      <c r="F39" s="37" t="str">
        <f>Summary!J38</f>
        <v>3</v>
      </c>
      <c r="G39" s="39">
        <f t="shared" ref="G39:G60" si="1">AVERAGE(H39:O39)</f>
        <v>53.125</v>
      </c>
      <c r="H39" s="1">
        <v>70</v>
      </c>
      <c r="I39" s="1">
        <v>55</v>
      </c>
      <c r="J39" s="1">
        <v>60</v>
      </c>
      <c r="K39" s="1">
        <v>60</v>
      </c>
      <c r="L39" s="1">
        <v>55</v>
      </c>
      <c r="M39" s="1">
        <v>65</v>
      </c>
      <c r="N39" s="1">
        <v>60</v>
      </c>
      <c r="O39" s="1">
        <v>0</v>
      </c>
    </row>
    <row r="40" spans="1:15" s="11" customFormat="1" ht="18" customHeight="1">
      <c r="A40" s="27">
        <f>Summary!A39</f>
        <v>22</v>
      </c>
      <c r="B40" s="27" t="str">
        <f>Summary!B39</f>
        <v>F135856</v>
      </c>
      <c r="C40" s="32" t="str">
        <f>Summary!C39</f>
        <v>THO</v>
      </c>
      <c r="D40" s="32" t="str">
        <f>Summary!D39</f>
        <v>PHUOC</v>
      </c>
      <c r="E40" s="32" t="str">
        <f>Summary!E39</f>
        <v>PHAN</v>
      </c>
      <c r="F40" s="37" t="str">
        <f>Summary!J39</f>
        <v>4</v>
      </c>
      <c r="G40" s="39">
        <f t="shared" si="1"/>
        <v>20.625</v>
      </c>
      <c r="H40" s="1">
        <v>60</v>
      </c>
      <c r="I40" s="1">
        <v>0</v>
      </c>
      <c r="J40" s="1">
        <v>0</v>
      </c>
      <c r="K40" s="1">
        <v>0</v>
      </c>
      <c r="L40" s="1">
        <v>0</v>
      </c>
      <c r="M40" s="1">
        <v>60</v>
      </c>
      <c r="N40" s="1">
        <v>45</v>
      </c>
      <c r="O40" s="1">
        <v>0</v>
      </c>
    </row>
    <row r="41" spans="1:15" s="11" customFormat="1" ht="18" customHeight="1">
      <c r="A41" s="27">
        <f>Summary!A40</f>
        <v>23</v>
      </c>
      <c r="B41" s="27" t="str">
        <f>Summary!B40</f>
        <v>T144091</v>
      </c>
      <c r="C41" s="32" t="str">
        <f>Summary!C40</f>
        <v>THOAI</v>
      </c>
      <c r="D41" s="32" t="str">
        <f>Summary!D40</f>
        <v>HOANG</v>
      </c>
      <c r="E41" s="32" t="str">
        <f>Summary!E40</f>
        <v>PHAM</v>
      </c>
      <c r="F41" s="37" t="str">
        <f>Summary!J40</f>
        <v>8</v>
      </c>
      <c r="G41" s="39">
        <f t="shared" si="1"/>
        <v>43.125</v>
      </c>
      <c r="H41" s="1">
        <v>70</v>
      </c>
      <c r="I41" s="1">
        <v>0</v>
      </c>
      <c r="J41" s="1">
        <v>60</v>
      </c>
      <c r="K41" s="60">
        <v>50</v>
      </c>
      <c r="L41" s="1">
        <v>55</v>
      </c>
      <c r="M41" s="59">
        <v>50</v>
      </c>
      <c r="N41" s="1">
        <v>60</v>
      </c>
      <c r="O41" s="1">
        <v>0</v>
      </c>
    </row>
    <row r="42" spans="1:15" s="11" customFormat="1" ht="18" customHeight="1">
      <c r="A42" s="27">
        <f>Summary!A41</f>
        <v>24</v>
      </c>
      <c r="B42" s="27" t="str">
        <f>Summary!B41</f>
        <v>T139402</v>
      </c>
      <c r="C42" s="32" t="str">
        <f>Summary!C41</f>
        <v>TIN</v>
      </c>
      <c r="D42" s="32" t="str">
        <f>Summary!D41</f>
        <v>TRUNG</v>
      </c>
      <c r="E42" s="32" t="str">
        <f>Summary!E41</f>
        <v>NGUYEN</v>
      </c>
      <c r="F42" s="37" t="str">
        <f>Summary!J41</f>
        <v>3</v>
      </c>
      <c r="G42" s="39">
        <f t="shared" si="1"/>
        <v>15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65</v>
      </c>
      <c r="O42" s="1">
        <v>55</v>
      </c>
    </row>
    <row r="43" spans="1:15" s="11" customFormat="1" ht="18" customHeight="1">
      <c r="A43" s="27">
        <f>Summary!A42</f>
        <v>25</v>
      </c>
      <c r="B43" s="27" t="str">
        <f>Summary!B42</f>
        <v>T144726</v>
      </c>
      <c r="C43" s="32" t="str">
        <f>Summary!C42</f>
        <v>TOAN</v>
      </c>
      <c r="D43" s="32" t="str">
        <f>Summary!D42</f>
        <v>TAN</v>
      </c>
      <c r="E43" s="32" t="str">
        <f>Summary!E42</f>
        <v>LAM</v>
      </c>
      <c r="F43" s="37" t="str">
        <f>Summary!J42</f>
        <v>1</v>
      </c>
      <c r="G43" s="39">
        <f t="shared" si="1"/>
        <v>53.125</v>
      </c>
      <c r="H43" s="1">
        <v>80</v>
      </c>
      <c r="I43" s="1">
        <v>50</v>
      </c>
      <c r="J43" s="1">
        <v>55</v>
      </c>
      <c r="K43" s="1">
        <v>65</v>
      </c>
      <c r="L43" s="1">
        <v>55</v>
      </c>
      <c r="M43" s="1">
        <v>60</v>
      </c>
      <c r="N43" s="1">
        <v>60</v>
      </c>
      <c r="O43" s="1">
        <v>0</v>
      </c>
    </row>
    <row r="44" spans="1:15" s="11" customFormat="1" ht="18" customHeight="1">
      <c r="A44" s="27">
        <f>Summary!A43</f>
        <v>26</v>
      </c>
      <c r="B44" s="27" t="str">
        <f>Summary!B43</f>
        <v>T146151</v>
      </c>
      <c r="C44" s="32" t="str">
        <f>Summary!C43</f>
        <v>TRANG</v>
      </c>
      <c r="D44" s="32" t="str">
        <f>Summary!D43</f>
        <v>HA</v>
      </c>
      <c r="E44" s="32" t="str">
        <f>Summary!E43</f>
        <v>LE</v>
      </c>
      <c r="F44" s="37" t="str">
        <f>Summary!J43</f>
        <v>3</v>
      </c>
      <c r="G44" s="39">
        <f t="shared" si="1"/>
        <v>23.125</v>
      </c>
      <c r="H44" s="1">
        <v>0</v>
      </c>
      <c r="I44" s="1">
        <v>55</v>
      </c>
      <c r="J44" s="1">
        <v>60</v>
      </c>
      <c r="K44" s="1">
        <v>0</v>
      </c>
      <c r="L44" s="1">
        <v>0</v>
      </c>
      <c r="M44" s="1">
        <v>0</v>
      </c>
      <c r="N44" s="1">
        <v>0</v>
      </c>
      <c r="O44" s="1">
        <v>70</v>
      </c>
    </row>
    <row r="45" spans="1:15" s="11" customFormat="1" ht="18" customHeight="1">
      <c r="A45" s="27">
        <f>Summary!A44</f>
        <v>27</v>
      </c>
      <c r="B45" s="27" t="str">
        <f>Summary!B44</f>
        <v>T144103</v>
      </c>
      <c r="C45" s="32" t="str">
        <f>Summary!C44</f>
        <v>TRUNG</v>
      </c>
      <c r="D45" s="32" t="str">
        <f>Summary!D44</f>
        <v>QUOC</v>
      </c>
      <c r="E45" s="32" t="str">
        <f>Summary!E44</f>
        <v>NGUYEN</v>
      </c>
      <c r="F45" s="37" t="str">
        <f>Summary!J44</f>
        <v>1</v>
      </c>
      <c r="G45" s="39">
        <f t="shared" si="1"/>
        <v>33.75</v>
      </c>
      <c r="H45" s="1">
        <v>70</v>
      </c>
      <c r="I45" s="1">
        <v>0</v>
      </c>
      <c r="J45" s="1">
        <v>65</v>
      </c>
      <c r="K45" s="1">
        <v>0</v>
      </c>
      <c r="L45" s="1">
        <v>70</v>
      </c>
      <c r="M45" s="1">
        <v>0</v>
      </c>
      <c r="N45" s="1">
        <v>65</v>
      </c>
      <c r="O45" s="1">
        <v>0</v>
      </c>
    </row>
    <row r="46" spans="1:15" s="11" customFormat="1" ht="18" customHeight="1">
      <c r="A46" s="27">
        <f>Summary!A45</f>
        <v>28</v>
      </c>
      <c r="B46" s="27" t="str">
        <f>Summary!B45</f>
        <v>T140776</v>
      </c>
      <c r="C46" s="32" t="str">
        <f>Summary!C45</f>
        <v>TUAN</v>
      </c>
      <c r="D46" s="32" t="str">
        <f>Summary!D45</f>
        <v>MINH HOANG</v>
      </c>
      <c r="E46" s="32" t="str">
        <f>Summary!E45</f>
        <v>VU</v>
      </c>
      <c r="F46" s="37" t="str">
        <f>Summary!J45</f>
        <v>5</v>
      </c>
      <c r="G46" s="39">
        <f t="shared" si="1"/>
        <v>43.125</v>
      </c>
      <c r="H46" s="1">
        <v>85</v>
      </c>
      <c r="I46" s="1">
        <v>0</v>
      </c>
      <c r="J46" s="1">
        <v>65</v>
      </c>
      <c r="K46" s="1">
        <v>0</v>
      </c>
      <c r="L46" s="1">
        <v>65</v>
      </c>
      <c r="M46" s="1">
        <v>65</v>
      </c>
      <c r="N46" s="1">
        <v>65</v>
      </c>
      <c r="O46" s="1">
        <v>0</v>
      </c>
    </row>
    <row r="47" spans="1:15" s="11" customFormat="1" ht="18" customHeight="1">
      <c r="A47" s="27">
        <f>Summary!A46</f>
        <v>29</v>
      </c>
      <c r="B47" s="27" t="str">
        <f>Summary!B46</f>
        <v>T143870</v>
      </c>
      <c r="C47" s="32" t="str">
        <f>Summary!C46</f>
        <v>VIET</v>
      </c>
      <c r="D47" s="32" t="str">
        <f>Summary!D46</f>
        <v>HOANG</v>
      </c>
      <c r="E47" s="32" t="str">
        <f>Summary!E46</f>
        <v>VO</v>
      </c>
      <c r="F47" s="37" t="str">
        <f>Summary!J46</f>
        <v>4</v>
      </c>
      <c r="G47" s="39">
        <f t="shared" si="1"/>
        <v>53.75</v>
      </c>
      <c r="H47" s="1">
        <v>85</v>
      </c>
      <c r="I47" s="1">
        <v>80</v>
      </c>
      <c r="J47" s="1">
        <v>50</v>
      </c>
      <c r="K47" s="1">
        <v>70</v>
      </c>
      <c r="L47" s="1">
        <v>0</v>
      </c>
      <c r="M47" s="1">
        <v>75</v>
      </c>
      <c r="N47" s="1">
        <v>70</v>
      </c>
      <c r="O47" s="1">
        <v>0</v>
      </c>
    </row>
    <row r="48" spans="1:15" s="11" customFormat="1" ht="18" customHeight="1">
      <c r="A48" s="27">
        <f>Summary!A47</f>
        <v>30</v>
      </c>
      <c r="B48" s="27" t="str">
        <f>Summary!B47</f>
        <v>T143143</v>
      </c>
      <c r="C48" s="32" t="str">
        <f>Summary!C47</f>
        <v>VU</v>
      </c>
      <c r="D48" s="32" t="str">
        <f>Summary!D47</f>
        <v>TAN</v>
      </c>
      <c r="E48" s="32" t="str">
        <f>Summary!E47</f>
        <v>DUONG</v>
      </c>
      <c r="F48" s="37" t="str">
        <f>Summary!J47</f>
        <v>2</v>
      </c>
      <c r="G48" s="39">
        <f t="shared" si="1"/>
        <v>71.25</v>
      </c>
      <c r="H48" s="1">
        <v>80</v>
      </c>
      <c r="I48" s="1">
        <v>70</v>
      </c>
      <c r="J48" s="1">
        <v>75</v>
      </c>
      <c r="K48" s="1">
        <v>70</v>
      </c>
      <c r="L48" s="1">
        <v>65</v>
      </c>
      <c r="M48" s="1">
        <v>65</v>
      </c>
      <c r="N48" s="1">
        <v>70</v>
      </c>
      <c r="O48" s="1">
        <v>75</v>
      </c>
    </row>
    <row r="49" spans="1:15" s="11" customFormat="1" ht="18" customHeight="1">
      <c r="A49" s="27">
        <f>Summary!A48</f>
        <v>31</v>
      </c>
      <c r="B49" s="27" t="str">
        <f>Summary!B48</f>
        <v>T136105</v>
      </c>
      <c r="C49" s="32" t="str">
        <f>Summary!C48</f>
        <v>HOC</v>
      </c>
      <c r="D49" s="32" t="str">
        <f>Summary!D48</f>
        <v>CAO</v>
      </c>
      <c r="E49" s="32" t="str">
        <f>Summary!E48</f>
        <v>NGUYEN</v>
      </c>
      <c r="F49" s="37" t="str">
        <f>Summary!J48</f>
        <v>6</v>
      </c>
      <c r="G49" s="39">
        <f t="shared" si="1"/>
        <v>58.125</v>
      </c>
      <c r="H49" s="1">
        <v>60</v>
      </c>
      <c r="I49" s="1">
        <v>65</v>
      </c>
      <c r="J49" s="1">
        <v>65</v>
      </c>
      <c r="K49" s="1">
        <v>75</v>
      </c>
      <c r="L49" s="1">
        <v>70</v>
      </c>
      <c r="M49" s="1">
        <v>70</v>
      </c>
      <c r="N49" s="1">
        <v>0</v>
      </c>
      <c r="O49" s="1">
        <v>60</v>
      </c>
    </row>
    <row r="50" spans="1:15" s="11" customFormat="1" ht="18" customHeight="1">
      <c r="A50" s="27">
        <f>Summary!A49</f>
        <v>32</v>
      </c>
      <c r="B50" s="27" t="str">
        <f>Summary!B49</f>
        <v>T131417</v>
      </c>
      <c r="C50" s="32" t="str">
        <f>Summary!C49</f>
        <v>TRI</v>
      </c>
      <c r="D50" s="32" t="str">
        <f>Summary!D49</f>
        <v>DUC VUONG</v>
      </c>
      <c r="E50" s="32" t="str">
        <f>Summary!E49</f>
        <v>NGO</v>
      </c>
      <c r="F50" s="37" t="str">
        <f>Summary!J49</f>
        <v>8</v>
      </c>
      <c r="G50" s="39">
        <f t="shared" si="1"/>
        <v>28.75</v>
      </c>
      <c r="H50" s="1">
        <v>0</v>
      </c>
      <c r="I50" s="1">
        <v>0</v>
      </c>
      <c r="J50" s="1">
        <v>60</v>
      </c>
      <c r="K50" s="1">
        <v>55</v>
      </c>
      <c r="L50" s="1">
        <v>0</v>
      </c>
      <c r="M50" s="1">
        <v>55</v>
      </c>
      <c r="N50" s="1">
        <v>0</v>
      </c>
      <c r="O50" s="1">
        <v>60</v>
      </c>
    </row>
    <row r="51" spans="1:15" s="11" customFormat="1" ht="18" customHeight="1">
      <c r="A51" s="27">
        <f>Summary!A50</f>
        <v>33</v>
      </c>
      <c r="B51" s="27" t="str">
        <f>Summary!B50</f>
        <v>T126567</v>
      </c>
      <c r="C51" s="32" t="str">
        <f>Summary!C50</f>
        <v>TRI</v>
      </c>
      <c r="D51" s="32" t="str">
        <f>Summary!D50</f>
        <v>MINH</v>
      </c>
      <c r="E51" s="32" t="str">
        <f>Summary!E50</f>
        <v>HUYNH</v>
      </c>
      <c r="F51" s="37" t="str">
        <f>Summary!J50</f>
        <v>6</v>
      </c>
      <c r="G51" s="39">
        <f t="shared" si="1"/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</row>
    <row r="52" spans="1:15" s="11" customFormat="1" ht="18" customHeight="1">
      <c r="A52" s="27">
        <f>Summary!A51</f>
        <v>34</v>
      </c>
      <c r="B52" s="27" t="str">
        <f>Summary!B51</f>
        <v>T137694</v>
      </c>
      <c r="C52" s="32" t="str">
        <f>Summary!C51</f>
        <v>BANG</v>
      </c>
      <c r="D52" s="32" t="str">
        <f>Summary!D51</f>
        <v>HUYNH</v>
      </c>
      <c r="E52" s="32" t="str">
        <f>Summary!E51</f>
        <v>TRAN</v>
      </c>
      <c r="F52" s="37" t="str">
        <f>Summary!J51</f>
        <v>7</v>
      </c>
      <c r="G52" s="39">
        <f t="shared" si="1"/>
        <v>56.875</v>
      </c>
      <c r="H52" s="1">
        <v>85</v>
      </c>
      <c r="I52" s="1">
        <v>65</v>
      </c>
      <c r="J52" s="1">
        <v>60</v>
      </c>
      <c r="K52" s="1">
        <v>70</v>
      </c>
      <c r="L52" s="1">
        <v>60</v>
      </c>
      <c r="M52" s="1">
        <v>0</v>
      </c>
      <c r="N52" s="1">
        <v>65</v>
      </c>
      <c r="O52" s="1">
        <v>50</v>
      </c>
    </row>
    <row r="53" spans="1:15" s="11" customFormat="1" ht="18" customHeight="1">
      <c r="A53" s="27">
        <f>Summary!A52</f>
        <v>35</v>
      </c>
      <c r="B53" s="27" t="str">
        <f>Summary!B52</f>
        <v>T136909</v>
      </c>
      <c r="C53" s="32" t="str">
        <f>Summary!C52</f>
        <v>BINH</v>
      </c>
      <c r="D53" s="32" t="str">
        <f>Summary!D52</f>
        <v>QUANG</v>
      </c>
      <c r="E53" s="32" t="str">
        <f>Summary!E52</f>
        <v>LAI</v>
      </c>
      <c r="F53" s="37" t="str">
        <f>Summary!J52</f>
        <v>9</v>
      </c>
      <c r="G53" s="39">
        <f t="shared" si="1"/>
        <v>48.75</v>
      </c>
      <c r="H53" s="1">
        <v>0</v>
      </c>
      <c r="I53" s="1">
        <v>0</v>
      </c>
      <c r="J53" s="1">
        <v>65</v>
      </c>
      <c r="K53" s="1">
        <v>65</v>
      </c>
      <c r="L53" s="1">
        <v>65</v>
      </c>
      <c r="M53" s="1">
        <v>65</v>
      </c>
      <c r="N53" s="1">
        <v>65</v>
      </c>
      <c r="O53" s="1">
        <v>65</v>
      </c>
    </row>
    <row r="54" spans="1:15" s="11" customFormat="1" ht="18" customHeight="1">
      <c r="A54" s="27">
        <f>Summary!A53</f>
        <v>36</v>
      </c>
      <c r="B54" s="27" t="str">
        <f>Summary!B53</f>
        <v>T137092</v>
      </c>
      <c r="C54" s="32" t="str">
        <f>Summary!C53</f>
        <v>CHANH</v>
      </c>
      <c r="D54" s="32" t="str">
        <f>Summary!D53</f>
        <v>TRUNG PHAN</v>
      </c>
      <c r="E54" s="32" t="str">
        <f>Summary!E53</f>
        <v>TRAN</v>
      </c>
      <c r="F54" s="37" t="str">
        <f>Summary!J53</f>
        <v>9</v>
      </c>
      <c r="G54" s="39">
        <f t="shared" si="1"/>
        <v>40</v>
      </c>
      <c r="H54" s="1">
        <v>0</v>
      </c>
      <c r="I54" s="1">
        <v>0</v>
      </c>
      <c r="J54" s="1">
        <v>65</v>
      </c>
      <c r="K54" s="1">
        <v>65</v>
      </c>
      <c r="L54" s="1">
        <v>65</v>
      </c>
      <c r="M54" s="1">
        <v>65</v>
      </c>
      <c r="N54" s="1">
        <v>60</v>
      </c>
      <c r="O54" s="1">
        <v>0</v>
      </c>
    </row>
    <row r="55" spans="1:15" s="11" customFormat="1" ht="18" customHeight="1">
      <c r="A55" s="27">
        <f>Summary!A54</f>
        <v>37</v>
      </c>
      <c r="B55" s="27" t="str">
        <f>Summary!B54</f>
        <v>T139408</v>
      </c>
      <c r="C55" s="32" t="str">
        <f>Summary!C54</f>
        <v>HUAN</v>
      </c>
      <c r="D55" s="32" t="str">
        <f>Summary!D54</f>
        <v>TRIEU</v>
      </c>
      <c r="E55" s="32" t="str">
        <f>Summary!E54</f>
        <v>LE</v>
      </c>
      <c r="F55" s="37" t="str">
        <f>Summary!J54</f>
        <v>5</v>
      </c>
      <c r="G55" s="39">
        <f t="shared" si="1"/>
        <v>21.875</v>
      </c>
      <c r="H55" s="1">
        <v>0</v>
      </c>
      <c r="I55" s="1">
        <v>0</v>
      </c>
      <c r="J55" s="1">
        <v>60</v>
      </c>
      <c r="K55" s="1">
        <v>55</v>
      </c>
      <c r="L55" s="1">
        <v>0</v>
      </c>
      <c r="M55" s="1">
        <v>60</v>
      </c>
      <c r="N55" s="1">
        <v>0</v>
      </c>
      <c r="O55" s="1">
        <v>0</v>
      </c>
    </row>
    <row r="56" spans="1:15" s="11" customFormat="1" ht="18" customHeight="1">
      <c r="A56" s="27">
        <f>Summary!A55</f>
        <v>38</v>
      </c>
      <c r="B56" s="27" t="str">
        <f>Summary!B55</f>
        <v>T137873</v>
      </c>
      <c r="C56" s="32" t="str">
        <f>Summary!C55</f>
        <v>LINH</v>
      </c>
      <c r="D56" s="32" t="str">
        <f>Summary!D55</f>
        <v>LE</v>
      </c>
      <c r="E56" s="32" t="str">
        <f>Summary!E55</f>
        <v>TRAN</v>
      </c>
      <c r="F56" s="37" t="str">
        <f>Summary!J55</f>
        <v>9</v>
      </c>
      <c r="G56" s="39">
        <f t="shared" si="1"/>
        <v>44.375</v>
      </c>
      <c r="H56" s="1">
        <v>0</v>
      </c>
      <c r="I56" s="1">
        <v>0</v>
      </c>
      <c r="J56" s="1">
        <v>60</v>
      </c>
      <c r="K56" s="1">
        <v>60</v>
      </c>
      <c r="L56" s="1">
        <v>55</v>
      </c>
      <c r="M56" s="1">
        <v>60</v>
      </c>
      <c r="N56" s="1">
        <v>60</v>
      </c>
      <c r="O56" s="1">
        <v>60</v>
      </c>
    </row>
    <row r="57" spans="1:15" s="11" customFormat="1" ht="18" customHeight="1">
      <c r="A57" s="27">
        <f>Summary!A56</f>
        <v>39</v>
      </c>
      <c r="B57" s="27" t="str">
        <f>Summary!B56</f>
        <v>T127801</v>
      </c>
      <c r="C57" s="32" t="str">
        <f>Summary!C56</f>
        <v>PHUC</v>
      </c>
      <c r="D57" s="32" t="str">
        <f>Summary!D56</f>
        <v>DIEM THI</v>
      </c>
      <c r="E57" s="32" t="str">
        <f>Summary!E56</f>
        <v>LE</v>
      </c>
      <c r="F57" s="37" t="str">
        <f>Summary!J56</f>
        <v>9</v>
      </c>
      <c r="G57" s="39">
        <f t="shared" si="1"/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</row>
    <row r="58" spans="1:15" s="11" customFormat="1" ht="18" customHeight="1">
      <c r="A58" s="27">
        <f>Summary!A57</f>
        <v>40</v>
      </c>
      <c r="B58" s="27" t="str">
        <f>Summary!B57</f>
        <v>T138590</v>
      </c>
      <c r="C58" s="32" t="str">
        <f>Summary!C57</f>
        <v>TOAN</v>
      </c>
      <c r="D58" s="32" t="str">
        <f>Summary!D57</f>
        <v>HUU</v>
      </c>
      <c r="E58" s="32" t="str">
        <f>Summary!E57</f>
        <v>NGUYEN</v>
      </c>
      <c r="F58" s="37" t="str">
        <f>Summary!J57</f>
        <v>2</v>
      </c>
      <c r="G58" s="39">
        <f t="shared" si="1"/>
        <v>62.5</v>
      </c>
      <c r="H58" s="1">
        <v>65</v>
      </c>
      <c r="I58" s="1">
        <v>60</v>
      </c>
      <c r="J58" s="1">
        <v>60</v>
      </c>
      <c r="K58" s="1">
        <v>70</v>
      </c>
      <c r="L58" s="1">
        <v>65</v>
      </c>
      <c r="M58" s="1">
        <v>65</v>
      </c>
      <c r="N58" s="1">
        <v>65</v>
      </c>
      <c r="O58" s="1">
        <v>50</v>
      </c>
    </row>
    <row r="59" spans="1:15" s="11" customFormat="1" ht="18" customHeight="1">
      <c r="A59" s="27">
        <f>Summary!A58</f>
        <v>41</v>
      </c>
      <c r="B59" s="27" t="str">
        <f>Summary!B58</f>
        <v>T134906</v>
      </c>
      <c r="C59" s="32" t="str">
        <f>Summary!C58</f>
        <v>YEN</v>
      </c>
      <c r="D59" s="32" t="str">
        <f>Summary!D58</f>
        <v>HOANG THI</v>
      </c>
      <c r="E59" s="32" t="str">
        <f>Summary!E58</f>
        <v>HA</v>
      </c>
      <c r="F59" s="37" t="str">
        <f>Summary!J58</f>
        <v>9</v>
      </c>
      <c r="G59" s="39">
        <f t="shared" si="1"/>
        <v>31.875</v>
      </c>
      <c r="H59" s="1">
        <v>45</v>
      </c>
      <c r="I59" s="1">
        <v>0</v>
      </c>
      <c r="J59" s="1">
        <v>50</v>
      </c>
      <c r="K59" s="1">
        <v>0</v>
      </c>
      <c r="L59" s="1">
        <v>50</v>
      </c>
      <c r="M59" s="1">
        <v>50</v>
      </c>
      <c r="N59" s="1">
        <v>60</v>
      </c>
      <c r="O59" s="1">
        <v>0</v>
      </c>
    </row>
    <row r="60" spans="1:15" s="11" customFormat="1" ht="18" customHeight="1">
      <c r="A60" s="27">
        <f>Summary!A59</f>
        <v>42</v>
      </c>
      <c r="B60" s="27" t="str">
        <f>Summary!B59</f>
        <v>T133365</v>
      </c>
      <c r="C60" s="32" t="str">
        <f>Summary!C59</f>
        <v>THINH</v>
      </c>
      <c r="D60" s="32" t="str">
        <f>Summary!D59</f>
        <v>PHUC</v>
      </c>
      <c r="E60" s="32" t="str">
        <f>Summary!E59</f>
        <v>LUU</v>
      </c>
      <c r="F60" s="37" t="str">
        <f>Summary!J59</f>
        <v>7</v>
      </c>
      <c r="G60" s="39">
        <f t="shared" si="1"/>
        <v>18.125</v>
      </c>
      <c r="H60" s="1">
        <v>85</v>
      </c>
      <c r="I60" s="1">
        <v>0</v>
      </c>
      <c r="J60" s="1">
        <v>0</v>
      </c>
      <c r="K60" s="1">
        <v>0</v>
      </c>
      <c r="L60" s="1">
        <v>0</v>
      </c>
      <c r="M60" s="1">
        <v>60</v>
      </c>
      <c r="N60" s="1">
        <v>0</v>
      </c>
      <c r="O60" s="1">
        <v>0</v>
      </c>
    </row>
  </sheetData>
  <autoFilter ref="A6:O60" xr:uid="{00000000-0009-0000-0000-000001000000}">
    <sortState ref="A7:P60">
      <sortCondition ref="A6:A60"/>
    </sortState>
  </autoFilter>
  <pageMargins left="0.75" right="0.75" top="1" bottom="1" header="0.5" footer="0.5"/>
  <pageSetup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7"/>
  <sheetViews>
    <sheetView zoomScale="70" workbookViewId="0" xr3:uid="{842E5F09-E766-5B8D-85AF-A39847EA96FD}">
      <selection activeCell="G11" sqref="G11"/>
    </sheetView>
  </sheetViews>
  <sheetFormatPr defaultRowHeight="12.75"/>
  <cols>
    <col min="1" max="1" width="8.5703125" style="4" customWidth="1"/>
    <col min="2" max="2" width="13.42578125" style="3" customWidth="1"/>
    <col min="3" max="3" width="15.42578125" style="3" bestFit="1" customWidth="1"/>
    <col min="4" max="4" width="12.28515625" style="4" customWidth="1"/>
    <col min="5" max="5" width="8.42578125" style="4" customWidth="1"/>
    <col min="6" max="6" width="11.7109375" style="4" customWidth="1"/>
    <col min="7" max="7" width="7.85546875" style="4" customWidth="1"/>
    <col min="8" max="15" width="8.85546875" style="4" bestFit="1" customWidth="1"/>
    <col min="16" max="16384" width="9.140625" style="4"/>
  </cols>
  <sheetData>
    <row r="1" spans="1:26" ht="18">
      <c r="A1" s="2" t="s">
        <v>189</v>
      </c>
      <c r="B1" s="2"/>
      <c r="C1" s="2"/>
      <c r="D1" s="6"/>
    </row>
    <row r="2" spans="1:26" ht="15.75">
      <c r="A2" s="5" t="s">
        <v>190</v>
      </c>
      <c r="B2" s="20"/>
      <c r="C2" s="20"/>
    </row>
    <row r="3" spans="1:26" ht="15.75">
      <c r="A3" s="5"/>
      <c r="B3" s="20"/>
      <c r="C3" s="20"/>
    </row>
    <row r="4" spans="1:26" ht="15.75">
      <c r="A4" s="5" t="s">
        <v>191</v>
      </c>
      <c r="B4" s="20"/>
      <c r="C4" s="20"/>
    </row>
    <row r="5" spans="1:26" ht="15.75">
      <c r="A5" s="5"/>
      <c r="B5" s="20"/>
      <c r="C5" s="20"/>
    </row>
    <row r="6" spans="1:26" s="7" customFormat="1" ht="28.5" customHeight="1">
      <c r="A6" s="18" t="s">
        <v>1</v>
      </c>
      <c r="B6" s="17" t="s">
        <v>19</v>
      </c>
      <c r="C6" s="17" t="s">
        <v>20</v>
      </c>
      <c r="D6" s="18" t="s">
        <v>21</v>
      </c>
      <c r="E6" s="18" t="s">
        <v>8</v>
      </c>
      <c r="F6" s="12" t="s">
        <v>180</v>
      </c>
      <c r="G6" s="18" t="s">
        <v>192</v>
      </c>
      <c r="H6" s="18" t="s">
        <v>193</v>
      </c>
      <c r="I6" s="18" t="s">
        <v>194</v>
      </c>
      <c r="J6" s="18" t="s">
        <v>195</v>
      </c>
      <c r="K6" s="18" t="s">
        <v>196</v>
      </c>
      <c r="L6" s="18" t="s">
        <v>197</v>
      </c>
      <c r="M6" s="18" t="s">
        <v>198</v>
      </c>
      <c r="N6" s="18" t="s">
        <v>199</v>
      </c>
      <c r="O6" s="18" t="s">
        <v>200</v>
      </c>
      <c r="P6" s="18" t="s">
        <v>201</v>
      </c>
      <c r="Q6" s="18" t="s">
        <v>202</v>
      </c>
      <c r="R6" s="18" t="s">
        <v>203</v>
      </c>
      <c r="S6" s="18" t="s">
        <v>204</v>
      </c>
      <c r="T6" s="18" t="s">
        <v>205</v>
      </c>
      <c r="U6" s="18" t="s">
        <v>206</v>
      </c>
      <c r="V6" s="18" t="s">
        <v>207</v>
      </c>
      <c r="W6" s="18" t="s">
        <v>208</v>
      </c>
      <c r="X6" s="18" t="s">
        <v>209</v>
      </c>
      <c r="Y6" s="18" t="s">
        <v>210</v>
      </c>
      <c r="Z6" s="18" t="s">
        <v>211</v>
      </c>
    </row>
    <row r="7" spans="1:26" s="11" customFormat="1" ht="18" customHeight="1">
      <c r="A7" s="8">
        <f>Summary!A6</f>
        <v>-11</v>
      </c>
      <c r="B7" s="9" t="str">
        <f>Summary!C6</f>
        <v>ANH</v>
      </c>
      <c r="C7" s="9" t="str">
        <f>Summary!D6</f>
        <v>HOAI HOANG</v>
      </c>
      <c r="D7" s="9" t="str">
        <f>Summary!E6</f>
        <v>NGUYEN</v>
      </c>
      <c r="E7" s="8" t="e">
        <f>Summary!#REF!</f>
        <v>#REF!</v>
      </c>
      <c r="F7" s="10">
        <f t="shared" ref="F7:F38" si="0">AVERAGE(G7:Z7)</f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</row>
    <row r="8" spans="1:26" s="11" customFormat="1" ht="18" customHeight="1">
      <c r="A8" s="8">
        <f>Summary!A7</f>
        <v>-10</v>
      </c>
      <c r="B8" s="9" t="str">
        <f>Summary!C7</f>
        <v>CA</v>
      </c>
      <c r="C8" s="9" t="str">
        <f>Summary!D7</f>
        <v>DIEM THI</v>
      </c>
      <c r="D8" s="9" t="str">
        <f>Summary!E7</f>
        <v>LE</v>
      </c>
      <c r="E8" s="8" t="e">
        <f>Summary!#REF!</f>
        <v>#REF!</v>
      </c>
      <c r="F8" s="10">
        <f t="shared" si="0"/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</row>
    <row r="9" spans="1:26" s="11" customFormat="1" ht="18" customHeight="1">
      <c r="A9" s="8">
        <f>Summary!A8</f>
        <v>-9</v>
      </c>
      <c r="B9" s="9" t="str">
        <f>Summary!C8</f>
        <v>CHUONG</v>
      </c>
      <c r="C9" s="9" t="str">
        <f>Summary!D8</f>
        <v>PHU</v>
      </c>
      <c r="D9" s="9" t="str">
        <f>Summary!E8</f>
        <v>PHAM</v>
      </c>
      <c r="E9" s="8" t="e">
        <f>Summary!#REF!</f>
        <v>#REF!</v>
      </c>
      <c r="F9" s="10">
        <f t="shared" si="0"/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</row>
    <row r="10" spans="1:26" s="11" customFormat="1" ht="18" customHeight="1">
      <c r="A10" s="8">
        <f>Summary!A9</f>
        <v>-8</v>
      </c>
      <c r="B10" s="9" t="str">
        <f>Summary!C9</f>
        <v>DUC</v>
      </c>
      <c r="C10" s="9" t="str">
        <f>Summary!D9</f>
        <v>MINH</v>
      </c>
      <c r="D10" s="9" t="str">
        <f>Summary!E9</f>
        <v>LE</v>
      </c>
      <c r="E10" s="8" t="e">
        <f>Summary!#REF!</f>
        <v>#REF!</v>
      </c>
      <c r="F10" s="10">
        <f t="shared" si="0"/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</row>
    <row r="11" spans="1:26" s="11" customFormat="1" ht="18" customHeight="1">
      <c r="A11" s="8" t="e">
        <f>Summary!#REF!</f>
        <v>#REF!</v>
      </c>
      <c r="B11" s="9" t="e">
        <f>Summary!#REF!</f>
        <v>#REF!</v>
      </c>
      <c r="C11" s="9" t="e">
        <f>Summary!#REF!</f>
        <v>#REF!</v>
      </c>
      <c r="D11" s="9" t="e">
        <f>Summary!#REF!</f>
        <v>#REF!</v>
      </c>
      <c r="E11" s="8" t="e">
        <f>Summary!#REF!</f>
        <v>#REF!</v>
      </c>
      <c r="F11" s="10">
        <f t="shared" si="0"/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</row>
    <row r="12" spans="1:26" s="11" customFormat="1" ht="18" customHeight="1">
      <c r="A12" s="8">
        <f>Summary!A10</f>
        <v>-7</v>
      </c>
      <c r="B12" s="9" t="str">
        <f>Summary!C10</f>
        <v>DUY</v>
      </c>
      <c r="C12" s="9" t="str">
        <f>Summary!D10</f>
        <v>BAO BUI</v>
      </c>
      <c r="D12" s="9" t="str">
        <f>Summary!E10</f>
        <v>NGUYEN</v>
      </c>
      <c r="E12" s="8" t="e">
        <f>Summary!#REF!</f>
        <v>#REF!</v>
      </c>
      <c r="F12" s="10">
        <f t="shared" si="0"/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</row>
    <row r="13" spans="1:26" s="11" customFormat="1" ht="18" customHeight="1">
      <c r="A13" s="8">
        <f>Summary!A11</f>
        <v>-6</v>
      </c>
      <c r="B13" s="9" t="str">
        <f>Summary!C11</f>
        <v>HIEP</v>
      </c>
      <c r="C13" s="9" t="str">
        <f>Summary!D11</f>
        <v>DAI DANG</v>
      </c>
      <c r="D13" s="9" t="str">
        <f>Summary!E11</f>
        <v>NGUYEN</v>
      </c>
      <c r="E13" s="8" t="e">
        <f>Summary!#REF!</f>
        <v>#REF!</v>
      </c>
      <c r="F13" s="10">
        <f t="shared" si="0"/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</row>
    <row r="14" spans="1:26" s="11" customFormat="1" ht="18" customHeight="1">
      <c r="A14" s="8" t="e">
        <f>Summary!#REF!</f>
        <v>#REF!</v>
      </c>
      <c r="B14" s="9" t="e">
        <f>Summary!#REF!</f>
        <v>#REF!</v>
      </c>
      <c r="C14" s="9" t="e">
        <f>Summary!#REF!</f>
        <v>#REF!</v>
      </c>
      <c r="D14" s="9" t="e">
        <f>Summary!#REF!</f>
        <v>#REF!</v>
      </c>
      <c r="E14" s="8" t="e">
        <f>Summary!#REF!</f>
        <v>#REF!</v>
      </c>
      <c r="F14" s="10">
        <f t="shared" si="0"/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</row>
    <row r="15" spans="1:26" s="11" customFormat="1" ht="18" customHeight="1">
      <c r="A15" s="8" t="e">
        <f>Summary!#REF!</f>
        <v>#REF!</v>
      </c>
      <c r="B15" s="9" t="e">
        <f>Summary!#REF!</f>
        <v>#REF!</v>
      </c>
      <c r="C15" s="9" t="e">
        <f>Summary!#REF!</f>
        <v>#REF!</v>
      </c>
      <c r="D15" s="9" t="e">
        <f>Summary!#REF!</f>
        <v>#REF!</v>
      </c>
      <c r="E15" s="8" t="e">
        <f>Summary!#REF!</f>
        <v>#REF!</v>
      </c>
      <c r="F15" s="10">
        <f t="shared" si="0"/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</row>
    <row r="16" spans="1:26" s="11" customFormat="1" ht="18" customHeight="1">
      <c r="A16" s="8" t="e">
        <f>Summary!#REF!</f>
        <v>#REF!</v>
      </c>
      <c r="B16" s="9" t="e">
        <f>Summary!#REF!</f>
        <v>#REF!</v>
      </c>
      <c r="C16" s="9" t="e">
        <f>Summary!#REF!</f>
        <v>#REF!</v>
      </c>
      <c r="D16" s="9" t="e">
        <f>Summary!#REF!</f>
        <v>#REF!</v>
      </c>
      <c r="E16" s="8" t="e">
        <f>Summary!#REF!</f>
        <v>#REF!</v>
      </c>
      <c r="F16" s="10">
        <f t="shared" si="0"/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</row>
    <row r="17" spans="1:26" s="11" customFormat="1" ht="18" customHeight="1">
      <c r="A17" s="8" t="e">
        <f>Summary!#REF!</f>
        <v>#REF!</v>
      </c>
      <c r="B17" s="9" t="e">
        <f>Summary!#REF!</f>
        <v>#REF!</v>
      </c>
      <c r="C17" s="9" t="e">
        <f>Summary!#REF!</f>
        <v>#REF!</v>
      </c>
      <c r="D17" s="9" t="e">
        <f>Summary!#REF!</f>
        <v>#REF!</v>
      </c>
      <c r="E17" s="8" t="e">
        <f>Summary!#REF!</f>
        <v>#REF!</v>
      </c>
      <c r="F17" s="10">
        <f t="shared" si="0"/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</row>
    <row r="18" spans="1:26" s="11" customFormat="1" ht="18" customHeight="1">
      <c r="A18" s="8" t="e">
        <f>Summary!#REF!</f>
        <v>#REF!</v>
      </c>
      <c r="B18" s="9" t="e">
        <f>Summary!#REF!</f>
        <v>#REF!</v>
      </c>
      <c r="C18" s="9" t="e">
        <f>Summary!#REF!</f>
        <v>#REF!</v>
      </c>
      <c r="D18" s="9" t="e">
        <f>Summary!#REF!</f>
        <v>#REF!</v>
      </c>
      <c r="E18" s="8" t="e">
        <f>Summary!#REF!</f>
        <v>#REF!</v>
      </c>
      <c r="F18" s="10">
        <f t="shared" si="0"/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</row>
    <row r="19" spans="1:26" s="11" customFormat="1" ht="18" customHeight="1">
      <c r="A19" s="8" t="e">
        <f>Summary!#REF!</f>
        <v>#REF!</v>
      </c>
      <c r="B19" s="9" t="e">
        <f>Summary!#REF!</f>
        <v>#REF!</v>
      </c>
      <c r="C19" s="9" t="e">
        <f>Summary!#REF!</f>
        <v>#REF!</v>
      </c>
      <c r="D19" s="9" t="e">
        <f>Summary!#REF!</f>
        <v>#REF!</v>
      </c>
      <c r="E19" s="8" t="e">
        <f>Summary!#REF!</f>
        <v>#REF!</v>
      </c>
      <c r="F19" s="10">
        <f t="shared" si="0"/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</row>
    <row r="20" spans="1:26" s="11" customFormat="1" ht="18" customHeight="1">
      <c r="A20" s="8" t="e">
        <f>Summary!#REF!</f>
        <v>#REF!</v>
      </c>
      <c r="B20" s="9" t="e">
        <f>Summary!#REF!</f>
        <v>#REF!</v>
      </c>
      <c r="C20" s="9" t="e">
        <f>Summary!#REF!</f>
        <v>#REF!</v>
      </c>
      <c r="D20" s="9" t="e">
        <f>Summary!#REF!</f>
        <v>#REF!</v>
      </c>
      <c r="E20" s="8" t="e">
        <f>Summary!#REF!</f>
        <v>#REF!</v>
      </c>
      <c r="F20" s="10">
        <f t="shared" si="0"/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</row>
    <row r="21" spans="1:26" ht="18" customHeight="1">
      <c r="A21" s="8" t="e">
        <f>Summary!#REF!</f>
        <v>#REF!</v>
      </c>
      <c r="B21" s="9" t="e">
        <f>Summary!#REF!</f>
        <v>#REF!</v>
      </c>
      <c r="C21" s="9" t="e">
        <f>Summary!#REF!</f>
        <v>#REF!</v>
      </c>
      <c r="D21" s="9" t="e">
        <f>Summary!#REF!</f>
        <v>#REF!</v>
      </c>
      <c r="E21" s="8" t="e">
        <f>Summary!#REF!</f>
        <v>#REF!</v>
      </c>
      <c r="F21" s="10">
        <f t="shared" si="0"/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</row>
    <row r="22" spans="1:26" ht="18" customHeight="1">
      <c r="A22" s="8" t="e">
        <f>Summary!#REF!</f>
        <v>#REF!</v>
      </c>
      <c r="B22" s="9" t="e">
        <f>Summary!#REF!</f>
        <v>#REF!</v>
      </c>
      <c r="C22" s="9" t="e">
        <f>Summary!#REF!</f>
        <v>#REF!</v>
      </c>
      <c r="D22" s="9" t="e">
        <f>Summary!#REF!</f>
        <v>#REF!</v>
      </c>
      <c r="E22" s="8" t="e">
        <f>Summary!#REF!</f>
        <v>#REF!</v>
      </c>
      <c r="F22" s="10">
        <f t="shared" si="0"/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</row>
    <row r="23" spans="1:26" s="7" customFormat="1" ht="18" customHeight="1">
      <c r="A23" s="8" t="e">
        <f>Summary!#REF!</f>
        <v>#REF!</v>
      </c>
      <c r="B23" s="9" t="e">
        <f>Summary!#REF!</f>
        <v>#REF!</v>
      </c>
      <c r="C23" s="9" t="e">
        <f>Summary!#REF!</f>
        <v>#REF!</v>
      </c>
      <c r="D23" s="9" t="e">
        <f>Summary!#REF!</f>
        <v>#REF!</v>
      </c>
      <c r="E23" s="8" t="e">
        <f>Summary!#REF!</f>
        <v>#REF!</v>
      </c>
      <c r="F23" s="10">
        <f t="shared" si="0"/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</row>
    <row r="24" spans="1:26" s="11" customFormat="1" ht="18" customHeight="1">
      <c r="A24" s="8" t="e">
        <f>Summary!#REF!</f>
        <v>#REF!</v>
      </c>
      <c r="B24" s="9" t="e">
        <f>Summary!#REF!</f>
        <v>#REF!</v>
      </c>
      <c r="C24" s="9" t="e">
        <f>Summary!#REF!</f>
        <v>#REF!</v>
      </c>
      <c r="D24" s="9" t="e">
        <f>Summary!#REF!</f>
        <v>#REF!</v>
      </c>
      <c r="E24" s="8" t="e">
        <f>Summary!#REF!</f>
        <v>#REF!</v>
      </c>
      <c r="F24" s="10">
        <f t="shared" si="0"/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</row>
    <row r="25" spans="1:26" s="11" customFormat="1" ht="18" customHeight="1">
      <c r="A25" s="8" t="e">
        <f>Summary!#REF!</f>
        <v>#REF!</v>
      </c>
      <c r="B25" s="9" t="e">
        <f>Summary!#REF!</f>
        <v>#REF!</v>
      </c>
      <c r="C25" s="9" t="e">
        <f>Summary!#REF!</f>
        <v>#REF!</v>
      </c>
      <c r="D25" s="9" t="e">
        <f>Summary!#REF!</f>
        <v>#REF!</v>
      </c>
      <c r="E25" s="8" t="e">
        <f>Summary!#REF!</f>
        <v>#REF!</v>
      </c>
      <c r="F25" s="10">
        <f t="shared" si="0"/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</row>
    <row r="26" spans="1:26" s="11" customFormat="1" ht="18" customHeight="1">
      <c r="A26" s="8" t="e">
        <f>Summary!#REF!</f>
        <v>#REF!</v>
      </c>
      <c r="B26" s="9" t="e">
        <f>Summary!#REF!</f>
        <v>#REF!</v>
      </c>
      <c r="C26" s="9" t="e">
        <f>Summary!#REF!</f>
        <v>#REF!</v>
      </c>
      <c r="D26" s="9" t="e">
        <f>Summary!#REF!</f>
        <v>#REF!</v>
      </c>
      <c r="E26" s="8" t="e">
        <f>Summary!#REF!</f>
        <v>#REF!</v>
      </c>
      <c r="F26" s="10">
        <f t="shared" si="0"/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</row>
    <row r="27" spans="1:26" s="11" customFormat="1" ht="18" customHeight="1">
      <c r="A27" s="8" t="e">
        <f>Summary!#REF!</f>
        <v>#REF!</v>
      </c>
      <c r="B27" s="9" t="e">
        <f>Summary!#REF!</f>
        <v>#REF!</v>
      </c>
      <c r="C27" s="9" t="e">
        <f>Summary!#REF!</f>
        <v>#REF!</v>
      </c>
      <c r="D27" s="9" t="e">
        <f>Summary!#REF!</f>
        <v>#REF!</v>
      </c>
      <c r="E27" s="8" t="e">
        <f>Summary!#REF!</f>
        <v>#REF!</v>
      </c>
      <c r="F27" s="10">
        <f t="shared" si="0"/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</row>
    <row r="28" spans="1:26" s="11" customFormat="1" ht="18" customHeight="1">
      <c r="A28" s="8" t="e">
        <f>Summary!#REF!</f>
        <v>#REF!</v>
      </c>
      <c r="B28" s="9" t="e">
        <f>Summary!#REF!</f>
        <v>#REF!</v>
      </c>
      <c r="C28" s="9" t="e">
        <f>Summary!#REF!</f>
        <v>#REF!</v>
      </c>
      <c r="D28" s="9" t="e">
        <f>Summary!#REF!</f>
        <v>#REF!</v>
      </c>
      <c r="E28" s="8" t="e">
        <f>Summary!#REF!</f>
        <v>#REF!</v>
      </c>
      <c r="F28" s="10">
        <f t="shared" si="0"/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</row>
    <row r="29" spans="1:26" s="11" customFormat="1" ht="18" customHeight="1">
      <c r="A29" s="8" t="e">
        <f>Summary!#REF!</f>
        <v>#REF!</v>
      </c>
      <c r="B29" s="9" t="e">
        <f>Summary!#REF!</f>
        <v>#REF!</v>
      </c>
      <c r="C29" s="9" t="e">
        <f>Summary!#REF!</f>
        <v>#REF!</v>
      </c>
      <c r="D29" s="9" t="e">
        <f>Summary!#REF!</f>
        <v>#REF!</v>
      </c>
      <c r="E29" s="8" t="e">
        <f>Summary!#REF!</f>
        <v>#REF!</v>
      </c>
      <c r="F29" s="10">
        <f t="shared" si="0"/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</row>
    <row r="30" spans="1:26" s="11" customFormat="1" ht="18" customHeight="1">
      <c r="A30" s="8" t="e">
        <f>Summary!#REF!</f>
        <v>#REF!</v>
      </c>
      <c r="B30" s="9" t="e">
        <f>Summary!#REF!</f>
        <v>#REF!</v>
      </c>
      <c r="C30" s="9" t="e">
        <f>Summary!#REF!</f>
        <v>#REF!</v>
      </c>
      <c r="D30" s="9" t="e">
        <f>Summary!#REF!</f>
        <v>#REF!</v>
      </c>
      <c r="E30" s="8" t="e">
        <f>Summary!#REF!</f>
        <v>#REF!</v>
      </c>
      <c r="F30" s="10">
        <f t="shared" si="0"/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</row>
    <row r="31" spans="1:26" s="11" customFormat="1" ht="18" customHeight="1">
      <c r="A31" s="8" t="e">
        <f>Summary!#REF!</f>
        <v>#REF!</v>
      </c>
      <c r="B31" s="9" t="e">
        <f>Summary!#REF!</f>
        <v>#REF!</v>
      </c>
      <c r="C31" s="9" t="e">
        <f>Summary!#REF!</f>
        <v>#REF!</v>
      </c>
      <c r="D31" s="9" t="e">
        <f>Summary!#REF!</f>
        <v>#REF!</v>
      </c>
      <c r="E31" s="8" t="e">
        <f>Summary!#REF!</f>
        <v>#REF!</v>
      </c>
      <c r="F31" s="10">
        <f t="shared" si="0"/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</row>
    <row r="32" spans="1:26" s="11" customFormat="1" ht="18" customHeight="1">
      <c r="A32" s="8" t="e">
        <f>Summary!#REF!</f>
        <v>#REF!</v>
      </c>
      <c r="B32" s="9" t="e">
        <f>Summary!#REF!</f>
        <v>#REF!</v>
      </c>
      <c r="C32" s="9" t="e">
        <f>Summary!#REF!</f>
        <v>#REF!</v>
      </c>
      <c r="D32" s="9" t="e">
        <f>Summary!#REF!</f>
        <v>#REF!</v>
      </c>
      <c r="E32" s="8" t="e">
        <f>Summary!#REF!</f>
        <v>#REF!</v>
      </c>
      <c r="F32" s="10">
        <f t="shared" si="0"/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</row>
    <row r="33" spans="1:26" s="11" customFormat="1" ht="18" customHeight="1">
      <c r="A33" s="8" t="e">
        <f>Summary!#REF!</f>
        <v>#REF!</v>
      </c>
      <c r="B33" s="9" t="e">
        <f>Summary!#REF!</f>
        <v>#REF!</v>
      </c>
      <c r="C33" s="9" t="e">
        <f>Summary!#REF!</f>
        <v>#REF!</v>
      </c>
      <c r="D33" s="9" t="e">
        <f>Summary!#REF!</f>
        <v>#REF!</v>
      </c>
      <c r="E33" s="8" t="e">
        <f>Summary!#REF!</f>
        <v>#REF!</v>
      </c>
      <c r="F33" s="10">
        <f t="shared" si="0"/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</row>
    <row r="34" spans="1:26" s="11" customFormat="1" ht="18" customHeight="1">
      <c r="A34" s="8" t="e">
        <f>Summary!#REF!</f>
        <v>#REF!</v>
      </c>
      <c r="B34" s="9" t="e">
        <f>Summary!#REF!</f>
        <v>#REF!</v>
      </c>
      <c r="C34" s="9" t="e">
        <f>Summary!#REF!</f>
        <v>#REF!</v>
      </c>
      <c r="D34" s="9" t="e">
        <f>Summary!#REF!</f>
        <v>#REF!</v>
      </c>
      <c r="E34" s="8" t="e">
        <f>Summary!#REF!</f>
        <v>#REF!</v>
      </c>
      <c r="F34" s="10">
        <f t="shared" si="0"/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</row>
    <row r="35" spans="1:26" s="11" customFormat="1" ht="18" customHeight="1">
      <c r="A35" s="8" t="e">
        <f>Summary!#REF!</f>
        <v>#REF!</v>
      </c>
      <c r="B35" s="9" t="e">
        <f>Summary!#REF!</f>
        <v>#REF!</v>
      </c>
      <c r="C35" s="9" t="e">
        <f>Summary!#REF!</f>
        <v>#REF!</v>
      </c>
      <c r="D35" s="9" t="e">
        <f>Summary!#REF!</f>
        <v>#REF!</v>
      </c>
      <c r="E35" s="8" t="e">
        <f>Summary!#REF!</f>
        <v>#REF!</v>
      </c>
      <c r="F35" s="10">
        <f t="shared" si="0"/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</row>
    <row r="36" spans="1:26" s="11" customFormat="1" ht="18" customHeight="1">
      <c r="A36" s="8" t="e">
        <f>Summary!#REF!</f>
        <v>#REF!</v>
      </c>
      <c r="B36" s="9" t="e">
        <f>Summary!#REF!</f>
        <v>#REF!</v>
      </c>
      <c r="C36" s="9" t="e">
        <f>Summary!#REF!</f>
        <v>#REF!</v>
      </c>
      <c r="D36" s="9" t="e">
        <f>Summary!#REF!</f>
        <v>#REF!</v>
      </c>
      <c r="E36" s="8" t="e">
        <f>Summary!#REF!</f>
        <v>#REF!</v>
      </c>
      <c r="F36" s="10">
        <f t="shared" si="0"/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</row>
    <row r="37" spans="1:26" s="11" customFormat="1" ht="18" customHeight="1">
      <c r="A37" s="8" t="e">
        <f>Summary!#REF!</f>
        <v>#REF!</v>
      </c>
      <c r="B37" s="9" t="e">
        <f>Summary!#REF!</f>
        <v>#REF!</v>
      </c>
      <c r="C37" s="9" t="e">
        <f>Summary!#REF!</f>
        <v>#REF!</v>
      </c>
      <c r="D37" s="9" t="e">
        <f>Summary!#REF!</f>
        <v>#REF!</v>
      </c>
      <c r="E37" s="8" t="e">
        <f>Summary!#REF!</f>
        <v>#REF!</v>
      </c>
      <c r="F37" s="10">
        <f t="shared" si="0"/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</row>
    <row r="38" spans="1:26" ht="18" customHeight="1">
      <c r="A38" s="8" t="e">
        <f>Summary!#REF!</f>
        <v>#REF!</v>
      </c>
      <c r="B38" s="9" t="e">
        <f>Summary!#REF!</f>
        <v>#REF!</v>
      </c>
      <c r="C38" s="9" t="e">
        <f>Summary!#REF!</f>
        <v>#REF!</v>
      </c>
      <c r="D38" s="9" t="e">
        <f>Summary!#REF!</f>
        <v>#REF!</v>
      </c>
      <c r="E38" s="8" t="e">
        <f>Summary!#REF!</f>
        <v>#REF!</v>
      </c>
      <c r="F38" s="10">
        <f t="shared" si="0"/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</row>
    <row r="39" spans="1:26" ht="18" customHeight="1">
      <c r="A39" s="8" t="e">
        <f>Summary!#REF!</f>
        <v>#REF!</v>
      </c>
      <c r="B39" s="9" t="e">
        <f>Summary!#REF!</f>
        <v>#REF!</v>
      </c>
      <c r="C39" s="9" t="e">
        <f>Summary!#REF!</f>
        <v>#REF!</v>
      </c>
      <c r="D39" s="9" t="e">
        <f>Summary!#REF!</f>
        <v>#REF!</v>
      </c>
      <c r="E39" s="8" t="e">
        <f>Summary!#REF!</f>
        <v>#REF!</v>
      </c>
      <c r="F39" s="10">
        <f t="shared" ref="F39:F60" si="1">AVERAGE(G39:Z39)</f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</row>
    <row r="40" spans="1:26" s="7" customFormat="1" ht="18" customHeight="1">
      <c r="A40" s="8" t="e">
        <f>Summary!#REF!</f>
        <v>#REF!</v>
      </c>
      <c r="B40" s="9" t="e">
        <f>Summary!#REF!</f>
        <v>#REF!</v>
      </c>
      <c r="C40" s="9" t="e">
        <f>Summary!#REF!</f>
        <v>#REF!</v>
      </c>
      <c r="D40" s="9" t="e">
        <f>Summary!#REF!</f>
        <v>#REF!</v>
      </c>
      <c r="E40" s="8" t="e">
        <f>Summary!#REF!</f>
        <v>#REF!</v>
      </c>
      <c r="F40" s="10">
        <f t="shared" si="1"/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</row>
    <row r="41" spans="1:26" s="11" customFormat="1" ht="18" customHeight="1">
      <c r="A41" s="8" t="e">
        <f>Summary!#REF!</f>
        <v>#REF!</v>
      </c>
      <c r="B41" s="9" t="e">
        <f>Summary!#REF!</f>
        <v>#REF!</v>
      </c>
      <c r="C41" s="9" t="e">
        <f>Summary!#REF!</f>
        <v>#REF!</v>
      </c>
      <c r="D41" s="9" t="e">
        <f>Summary!#REF!</f>
        <v>#REF!</v>
      </c>
      <c r="E41" s="8" t="e">
        <f>Summary!#REF!</f>
        <v>#REF!</v>
      </c>
      <c r="F41" s="10">
        <f t="shared" si="1"/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</row>
    <row r="42" spans="1:26" s="11" customFormat="1" ht="18" customHeight="1">
      <c r="A42" s="8" t="e">
        <f>Summary!#REF!</f>
        <v>#REF!</v>
      </c>
      <c r="B42" s="9" t="e">
        <f>Summary!#REF!</f>
        <v>#REF!</v>
      </c>
      <c r="C42" s="9" t="e">
        <f>Summary!#REF!</f>
        <v>#REF!</v>
      </c>
      <c r="D42" s="9" t="e">
        <f>Summary!#REF!</f>
        <v>#REF!</v>
      </c>
      <c r="E42" s="8" t="e">
        <f>Summary!#REF!</f>
        <v>#REF!</v>
      </c>
      <c r="F42" s="10">
        <f t="shared" si="1"/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</row>
    <row r="43" spans="1:26" s="11" customFormat="1" ht="18" customHeight="1">
      <c r="A43" s="8" t="e">
        <f>Summary!#REF!</f>
        <v>#REF!</v>
      </c>
      <c r="B43" s="9" t="e">
        <f>Summary!#REF!</f>
        <v>#REF!</v>
      </c>
      <c r="C43" s="9" t="e">
        <f>Summary!#REF!</f>
        <v>#REF!</v>
      </c>
      <c r="D43" s="9" t="e">
        <f>Summary!#REF!</f>
        <v>#REF!</v>
      </c>
      <c r="E43" s="8" t="e">
        <f>Summary!#REF!</f>
        <v>#REF!</v>
      </c>
      <c r="F43" s="10">
        <f t="shared" si="1"/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</row>
    <row r="44" spans="1:26" s="11" customFormat="1" ht="18" customHeight="1">
      <c r="A44" s="8" t="e">
        <f>Summary!#REF!</f>
        <v>#REF!</v>
      </c>
      <c r="B44" s="9" t="e">
        <f>Summary!#REF!</f>
        <v>#REF!</v>
      </c>
      <c r="C44" s="9" t="e">
        <f>Summary!#REF!</f>
        <v>#REF!</v>
      </c>
      <c r="D44" s="9" t="e">
        <f>Summary!#REF!</f>
        <v>#REF!</v>
      </c>
      <c r="E44" s="8" t="e">
        <f>Summary!#REF!</f>
        <v>#REF!</v>
      </c>
      <c r="F44" s="10">
        <f t="shared" si="1"/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</row>
    <row r="45" spans="1:26" s="11" customFormat="1" ht="18" customHeight="1">
      <c r="A45" s="8" t="e">
        <f>Summary!#REF!</f>
        <v>#REF!</v>
      </c>
      <c r="B45" s="25" t="e">
        <f>Summary!#REF!</f>
        <v>#REF!</v>
      </c>
      <c r="C45" s="9" t="e">
        <f>Summary!#REF!</f>
        <v>#REF!</v>
      </c>
      <c r="D45" s="9" t="e">
        <f>Summary!#REF!</f>
        <v>#REF!</v>
      </c>
      <c r="E45" s="8" t="e">
        <f>Summary!#REF!</f>
        <v>#REF!</v>
      </c>
      <c r="F45" s="10">
        <f t="shared" si="1"/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</row>
    <row r="46" spans="1:26" s="11" customFormat="1" ht="18" customHeight="1">
      <c r="A46" s="8" t="e">
        <f>Summary!#REF!</f>
        <v>#REF!</v>
      </c>
      <c r="B46" s="25" t="e">
        <f>Summary!#REF!</f>
        <v>#REF!</v>
      </c>
      <c r="C46" s="9" t="e">
        <f>Summary!#REF!</f>
        <v>#REF!</v>
      </c>
      <c r="D46" s="9" t="e">
        <f>Summary!#REF!</f>
        <v>#REF!</v>
      </c>
      <c r="E46" s="8" t="e">
        <f>Summary!#REF!</f>
        <v>#REF!</v>
      </c>
      <c r="F46" s="10">
        <f t="shared" si="1"/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</row>
    <row r="47" spans="1:26" s="11" customFormat="1" ht="18" customHeight="1">
      <c r="A47" s="8" t="e">
        <f>Summary!#REF!</f>
        <v>#REF!</v>
      </c>
      <c r="B47" s="25" t="e">
        <f>Summary!#REF!</f>
        <v>#REF!</v>
      </c>
      <c r="C47" s="9" t="e">
        <f>Summary!#REF!</f>
        <v>#REF!</v>
      </c>
      <c r="D47" s="9" t="e">
        <f>Summary!#REF!</f>
        <v>#REF!</v>
      </c>
      <c r="E47" s="8" t="e">
        <f>Summary!#REF!</f>
        <v>#REF!</v>
      </c>
      <c r="F47" s="10">
        <f t="shared" si="1"/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</row>
    <row r="48" spans="1:26" s="11" customFormat="1" ht="18" customHeight="1">
      <c r="A48" s="8" t="e">
        <f>Summary!#REF!</f>
        <v>#REF!</v>
      </c>
      <c r="B48" s="25" t="e">
        <f>Summary!#REF!</f>
        <v>#REF!</v>
      </c>
      <c r="C48" s="9" t="e">
        <f>Summary!#REF!</f>
        <v>#REF!</v>
      </c>
      <c r="D48" s="9" t="e">
        <f>Summary!#REF!</f>
        <v>#REF!</v>
      </c>
      <c r="E48" s="8" t="e">
        <f>Summary!#REF!</f>
        <v>#REF!</v>
      </c>
      <c r="F48" s="10">
        <f t="shared" si="1"/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</row>
    <row r="49" spans="1:26" s="11" customFormat="1" ht="18" customHeight="1">
      <c r="A49" s="8" t="e">
        <f>Summary!#REF!</f>
        <v>#REF!</v>
      </c>
      <c r="B49" s="25" t="e">
        <f>Summary!#REF!</f>
        <v>#REF!</v>
      </c>
      <c r="C49" s="9" t="e">
        <f>Summary!#REF!</f>
        <v>#REF!</v>
      </c>
      <c r="D49" s="9" t="e">
        <f>Summary!#REF!</f>
        <v>#REF!</v>
      </c>
      <c r="E49" s="8" t="e">
        <f>Summary!#REF!</f>
        <v>#REF!</v>
      </c>
      <c r="F49" s="10">
        <f t="shared" si="1"/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</row>
    <row r="50" spans="1:26" s="11" customFormat="1" ht="18" customHeight="1">
      <c r="A50" s="8" t="e">
        <f>Summary!#REF!</f>
        <v>#REF!</v>
      </c>
      <c r="B50" s="25" t="e">
        <f>Summary!#REF!</f>
        <v>#REF!</v>
      </c>
      <c r="C50" s="9" t="e">
        <f>Summary!#REF!</f>
        <v>#REF!</v>
      </c>
      <c r="D50" s="9" t="e">
        <f>Summary!#REF!</f>
        <v>#REF!</v>
      </c>
      <c r="E50" s="8" t="e">
        <f>Summary!#REF!</f>
        <v>#REF!</v>
      </c>
      <c r="F50" s="10">
        <f t="shared" si="1"/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</row>
    <row r="51" spans="1:26" s="11" customFormat="1" ht="18" customHeight="1">
      <c r="A51" s="8" t="e">
        <f>Summary!#REF!</f>
        <v>#REF!</v>
      </c>
      <c r="B51" s="25" t="e">
        <f>Summary!#REF!</f>
        <v>#REF!</v>
      </c>
      <c r="C51" s="9" t="e">
        <f>Summary!#REF!</f>
        <v>#REF!</v>
      </c>
      <c r="D51" s="9" t="e">
        <f>Summary!#REF!</f>
        <v>#REF!</v>
      </c>
      <c r="E51" s="8" t="e">
        <f>Summary!#REF!</f>
        <v>#REF!</v>
      </c>
      <c r="F51" s="10">
        <f t="shared" si="1"/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</row>
    <row r="52" spans="1:26" s="11" customFormat="1" ht="18" customHeight="1">
      <c r="A52" s="8" t="e">
        <f>Summary!#REF!</f>
        <v>#REF!</v>
      </c>
      <c r="B52" s="25" t="e">
        <f>Summary!#REF!</f>
        <v>#REF!</v>
      </c>
      <c r="C52" s="9" t="e">
        <f>Summary!#REF!</f>
        <v>#REF!</v>
      </c>
      <c r="D52" s="9" t="e">
        <f>Summary!#REF!</f>
        <v>#REF!</v>
      </c>
      <c r="E52" s="8" t="e">
        <f>Summary!#REF!</f>
        <v>#REF!</v>
      </c>
      <c r="F52" s="10">
        <f t="shared" si="1"/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</row>
    <row r="53" spans="1:26" s="11" customFormat="1" ht="18" customHeight="1">
      <c r="A53" s="8" t="e">
        <f>Summary!#REF!</f>
        <v>#REF!</v>
      </c>
      <c r="B53" s="25" t="e">
        <f>Summary!#REF!</f>
        <v>#REF!</v>
      </c>
      <c r="C53" s="9" t="e">
        <f>Summary!#REF!</f>
        <v>#REF!</v>
      </c>
      <c r="D53" s="9" t="e">
        <f>Summary!#REF!</f>
        <v>#REF!</v>
      </c>
      <c r="E53" s="8" t="e">
        <f>Summary!#REF!</f>
        <v>#REF!</v>
      </c>
      <c r="F53" s="10">
        <f t="shared" si="1"/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</row>
    <row r="54" spans="1:26" s="11" customFormat="1" ht="18" customHeight="1">
      <c r="A54" s="8" t="e">
        <f>Summary!#REF!</f>
        <v>#REF!</v>
      </c>
      <c r="B54" s="25" t="e">
        <f>Summary!#REF!</f>
        <v>#REF!</v>
      </c>
      <c r="C54" s="9" t="e">
        <f>Summary!#REF!</f>
        <v>#REF!</v>
      </c>
      <c r="D54" s="9" t="e">
        <f>Summary!#REF!</f>
        <v>#REF!</v>
      </c>
      <c r="E54" s="8" t="e">
        <f>Summary!#REF!</f>
        <v>#REF!</v>
      </c>
      <c r="F54" s="10">
        <f t="shared" si="1"/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</row>
    <row r="55" spans="1:26" ht="18" customHeight="1">
      <c r="A55" s="8" t="e">
        <f>Summary!#REF!</f>
        <v>#REF!</v>
      </c>
      <c r="B55" s="25" t="e">
        <f>Summary!#REF!</f>
        <v>#REF!</v>
      </c>
      <c r="C55" s="9" t="e">
        <f>Summary!#REF!</f>
        <v>#REF!</v>
      </c>
      <c r="D55" s="9" t="e">
        <f>Summary!#REF!</f>
        <v>#REF!</v>
      </c>
      <c r="E55" s="8" t="e">
        <f>Summary!#REF!</f>
        <v>#REF!</v>
      </c>
      <c r="F55" s="10">
        <f t="shared" si="1"/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</row>
    <row r="56" spans="1:26" ht="18" customHeight="1">
      <c r="A56" s="8" t="e">
        <f>Summary!#REF!</f>
        <v>#REF!</v>
      </c>
      <c r="B56" s="25" t="e">
        <f>Summary!#REF!</f>
        <v>#REF!</v>
      </c>
      <c r="C56" s="9" t="e">
        <f>Summary!#REF!</f>
        <v>#REF!</v>
      </c>
      <c r="D56" s="9" t="e">
        <f>Summary!#REF!</f>
        <v>#REF!</v>
      </c>
      <c r="E56" s="8" t="e">
        <f>Summary!#REF!</f>
        <v>#REF!</v>
      </c>
      <c r="F56" s="10">
        <f t="shared" si="1"/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</row>
    <row r="57" spans="1:26" ht="18" customHeight="1">
      <c r="A57" s="8" t="e">
        <f>Summary!#REF!</f>
        <v>#REF!</v>
      </c>
      <c r="B57" s="25" t="e">
        <f>Summary!#REF!</f>
        <v>#REF!</v>
      </c>
      <c r="C57" s="9" t="e">
        <f>Summary!#REF!</f>
        <v>#REF!</v>
      </c>
      <c r="D57" s="9" t="e">
        <f>Summary!#REF!</f>
        <v>#REF!</v>
      </c>
      <c r="E57" s="8" t="e">
        <f>Summary!#REF!</f>
        <v>#REF!</v>
      </c>
      <c r="F57" s="10">
        <f t="shared" si="1"/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</row>
    <row r="58" spans="1:26" ht="18" customHeight="1">
      <c r="A58" s="8" t="e">
        <f>Summary!#REF!</f>
        <v>#REF!</v>
      </c>
      <c r="B58" s="25" t="e">
        <f>Summary!#REF!</f>
        <v>#REF!</v>
      </c>
      <c r="C58" s="9" t="e">
        <f>Summary!#REF!</f>
        <v>#REF!</v>
      </c>
      <c r="D58" s="9" t="e">
        <f>Summary!#REF!</f>
        <v>#REF!</v>
      </c>
      <c r="E58" s="8" t="e">
        <f>Summary!#REF!</f>
        <v>#REF!</v>
      </c>
      <c r="F58" s="10">
        <f t="shared" si="1"/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</row>
    <row r="59" spans="1:26" ht="18" customHeight="1">
      <c r="A59" s="8" t="e">
        <f>Summary!#REF!</f>
        <v>#REF!</v>
      </c>
      <c r="B59" s="25" t="e">
        <f>Summary!#REF!</f>
        <v>#REF!</v>
      </c>
      <c r="C59" s="9" t="e">
        <f>Summary!#REF!</f>
        <v>#REF!</v>
      </c>
      <c r="D59" s="9" t="e">
        <f>Summary!#REF!</f>
        <v>#REF!</v>
      </c>
      <c r="E59" s="8" t="e">
        <f>Summary!#REF!</f>
        <v>#REF!</v>
      </c>
      <c r="F59" s="10">
        <f t="shared" si="1"/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</row>
    <row r="60" spans="1:26" ht="18" customHeight="1">
      <c r="A60" s="8" t="e">
        <f>Summary!#REF!</f>
        <v>#REF!</v>
      </c>
      <c r="B60" s="25" t="e">
        <f>Summary!#REF!</f>
        <v>#REF!</v>
      </c>
      <c r="C60" s="9" t="e">
        <f>Summary!#REF!</f>
        <v>#REF!</v>
      </c>
      <c r="D60" s="9" t="e">
        <f>Summary!#REF!</f>
        <v>#REF!</v>
      </c>
      <c r="E60" s="8" t="e">
        <f>Summary!#REF!</f>
        <v>#REF!</v>
      </c>
      <c r="F60" s="10">
        <f t="shared" si="1"/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</row>
    <row r="61" spans="1:26" ht="18" customHeight="1">
      <c r="A61" s="8" t="e">
        <f>Summary!#REF!</f>
        <v>#REF!</v>
      </c>
      <c r="B61" s="25" t="e">
        <f>Summary!#REF!</f>
        <v>#REF!</v>
      </c>
      <c r="C61" s="9" t="e">
        <f>Summary!#REF!</f>
        <v>#REF!</v>
      </c>
      <c r="D61" s="9" t="e">
        <f>Summary!#REF!</f>
        <v>#REF!</v>
      </c>
      <c r="E61" s="8" t="e">
        <f>Summary!#REF!</f>
        <v>#REF!</v>
      </c>
      <c r="F61" s="10">
        <f t="shared" ref="F61:F77" si="2">AVERAGE(G61:Z61)</f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</row>
    <row r="62" spans="1:26">
      <c r="A62" s="8" t="e">
        <f>Summary!#REF!</f>
        <v>#REF!</v>
      </c>
      <c r="B62" s="25" t="e">
        <f>Summary!#REF!</f>
        <v>#REF!</v>
      </c>
      <c r="C62" s="9" t="e">
        <f>Summary!#REF!</f>
        <v>#REF!</v>
      </c>
      <c r="D62" s="9" t="e">
        <f>Summary!#REF!</f>
        <v>#REF!</v>
      </c>
      <c r="E62" s="8" t="e">
        <f>Summary!#REF!</f>
        <v>#REF!</v>
      </c>
      <c r="F62" s="10">
        <f t="shared" si="2"/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</row>
    <row r="63" spans="1:26">
      <c r="A63" s="8" t="e">
        <f>Summary!#REF!</f>
        <v>#REF!</v>
      </c>
      <c r="B63" s="25" t="e">
        <f>Summary!#REF!</f>
        <v>#REF!</v>
      </c>
      <c r="C63" s="9" t="e">
        <f>Summary!#REF!</f>
        <v>#REF!</v>
      </c>
      <c r="D63" s="9" t="e">
        <f>Summary!#REF!</f>
        <v>#REF!</v>
      </c>
      <c r="E63" s="8" t="e">
        <f>Summary!#REF!</f>
        <v>#REF!</v>
      </c>
      <c r="F63" s="10">
        <f t="shared" si="2"/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</row>
    <row r="64" spans="1:26">
      <c r="A64" s="8" t="e">
        <f>Summary!#REF!</f>
        <v>#REF!</v>
      </c>
      <c r="B64" s="25" t="e">
        <f>Summary!#REF!</f>
        <v>#REF!</v>
      </c>
      <c r="C64" s="9" t="e">
        <f>Summary!#REF!</f>
        <v>#REF!</v>
      </c>
      <c r="D64" s="9" t="e">
        <f>Summary!#REF!</f>
        <v>#REF!</v>
      </c>
      <c r="E64" s="8" t="e">
        <f>Summary!#REF!</f>
        <v>#REF!</v>
      </c>
      <c r="F64" s="10">
        <f t="shared" si="2"/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</row>
    <row r="65" spans="1:26">
      <c r="A65" s="8" t="e">
        <f>Summary!#REF!</f>
        <v>#REF!</v>
      </c>
      <c r="B65" s="25" t="e">
        <f>Summary!#REF!</f>
        <v>#REF!</v>
      </c>
      <c r="C65" s="9" t="e">
        <f>Summary!#REF!</f>
        <v>#REF!</v>
      </c>
      <c r="D65" s="9" t="e">
        <f>Summary!#REF!</f>
        <v>#REF!</v>
      </c>
      <c r="E65" s="8" t="e">
        <f>Summary!#REF!</f>
        <v>#REF!</v>
      </c>
      <c r="F65" s="10">
        <f t="shared" si="2"/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</row>
    <row r="66" spans="1:26">
      <c r="A66" s="8" t="e">
        <f>Summary!#REF!</f>
        <v>#REF!</v>
      </c>
      <c r="B66" s="25" t="e">
        <f>Summary!#REF!</f>
        <v>#REF!</v>
      </c>
      <c r="C66" s="9" t="e">
        <f>Summary!#REF!</f>
        <v>#REF!</v>
      </c>
      <c r="D66" s="9" t="e">
        <f>Summary!#REF!</f>
        <v>#REF!</v>
      </c>
      <c r="E66" s="8" t="e">
        <f>Summary!#REF!</f>
        <v>#REF!</v>
      </c>
      <c r="F66" s="10">
        <f t="shared" si="2"/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</row>
    <row r="67" spans="1:26">
      <c r="A67" s="8" t="e">
        <f>Summary!#REF!</f>
        <v>#REF!</v>
      </c>
      <c r="B67" s="25" t="e">
        <f>Summary!#REF!</f>
        <v>#REF!</v>
      </c>
      <c r="C67" s="9" t="e">
        <f>Summary!#REF!</f>
        <v>#REF!</v>
      </c>
      <c r="D67" s="9" t="e">
        <f>Summary!#REF!</f>
        <v>#REF!</v>
      </c>
      <c r="E67" s="8" t="e">
        <f>Summary!#REF!</f>
        <v>#REF!</v>
      </c>
      <c r="F67" s="10">
        <f t="shared" si="2"/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</row>
    <row r="68" spans="1:26">
      <c r="A68" s="8" t="e">
        <f>Summary!#REF!</f>
        <v>#REF!</v>
      </c>
      <c r="B68" s="25" t="e">
        <f>Summary!#REF!</f>
        <v>#REF!</v>
      </c>
      <c r="C68" s="9" t="e">
        <f>Summary!#REF!</f>
        <v>#REF!</v>
      </c>
      <c r="D68" s="9" t="e">
        <f>Summary!#REF!</f>
        <v>#REF!</v>
      </c>
      <c r="E68" s="8" t="e">
        <f>Summary!#REF!</f>
        <v>#REF!</v>
      </c>
      <c r="F68" s="10">
        <f t="shared" si="2"/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</row>
    <row r="69" spans="1:26">
      <c r="A69" s="8" t="e">
        <f>Summary!#REF!</f>
        <v>#REF!</v>
      </c>
      <c r="B69" s="25" t="e">
        <f>Summary!#REF!</f>
        <v>#REF!</v>
      </c>
      <c r="C69" s="9" t="e">
        <f>Summary!#REF!</f>
        <v>#REF!</v>
      </c>
      <c r="D69" s="9" t="e">
        <f>Summary!#REF!</f>
        <v>#REF!</v>
      </c>
      <c r="E69" s="8" t="e">
        <f>Summary!#REF!</f>
        <v>#REF!</v>
      </c>
      <c r="F69" s="10">
        <f t="shared" si="2"/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</row>
    <row r="70" spans="1:26">
      <c r="A70" s="8" t="e">
        <f>Summary!#REF!</f>
        <v>#REF!</v>
      </c>
      <c r="B70" s="25" t="e">
        <f>Summary!#REF!</f>
        <v>#REF!</v>
      </c>
      <c r="C70" s="9" t="e">
        <f>Summary!#REF!</f>
        <v>#REF!</v>
      </c>
      <c r="D70" s="9" t="e">
        <f>Summary!#REF!</f>
        <v>#REF!</v>
      </c>
      <c r="E70" s="8" t="e">
        <f>Summary!#REF!</f>
        <v>#REF!</v>
      </c>
      <c r="F70" s="10">
        <f t="shared" si="2"/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</row>
    <row r="71" spans="1:26">
      <c r="A71" s="8" t="e">
        <f>Summary!#REF!</f>
        <v>#REF!</v>
      </c>
      <c r="B71" s="25" t="e">
        <f>Summary!#REF!</f>
        <v>#REF!</v>
      </c>
      <c r="C71" s="9" t="e">
        <f>Summary!#REF!</f>
        <v>#REF!</v>
      </c>
      <c r="D71" s="9" t="e">
        <f>Summary!#REF!</f>
        <v>#REF!</v>
      </c>
      <c r="E71" s="8" t="e">
        <f>Summary!#REF!</f>
        <v>#REF!</v>
      </c>
      <c r="F71" s="10">
        <f t="shared" si="2"/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</row>
    <row r="72" spans="1:26">
      <c r="A72" s="8" t="e">
        <f>Summary!#REF!</f>
        <v>#REF!</v>
      </c>
      <c r="B72" s="25" t="e">
        <f>Summary!#REF!</f>
        <v>#REF!</v>
      </c>
      <c r="C72" s="9" t="e">
        <f>Summary!#REF!</f>
        <v>#REF!</v>
      </c>
      <c r="D72" s="9" t="e">
        <f>Summary!#REF!</f>
        <v>#REF!</v>
      </c>
      <c r="E72" s="8" t="e">
        <f>Summary!#REF!</f>
        <v>#REF!</v>
      </c>
      <c r="F72" s="10">
        <f t="shared" si="2"/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</row>
    <row r="73" spans="1:26">
      <c r="A73" s="8" t="e">
        <f>Summary!#REF!</f>
        <v>#REF!</v>
      </c>
      <c r="B73" s="25" t="e">
        <f>Summary!#REF!</f>
        <v>#REF!</v>
      </c>
      <c r="C73" s="9" t="e">
        <f>Summary!#REF!</f>
        <v>#REF!</v>
      </c>
      <c r="D73" s="9" t="e">
        <f>Summary!#REF!</f>
        <v>#REF!</v>
      </c>
      <c r="E73" s="8" t="e">
        <f>Summary!#REF!</f>
        <v>#REF!</v>
      </c>
      <c r="F73" s="10">
        <f t="shared" si="2"/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</row>
    <row r="74" spans="1:26">
      <c r="A74" s="8" t="e">
        <f>Summary!#REF!</f>
        <v>#REF!</v>
      </c>
      <c r="B74" s="25" t="e">
        <f>Summary!#REF!</f>
        <v>#REF!</v>
      </c>
      <c r="C74" s="9" t="e">
        <f>Summary!#REF!</f>
        <v>#REF!</v>
      </c>
      <c r="D74" s="9" t="e">
        <f>Summary!#REF!</f>
        <v>#REF!</v>
      </c>
      <c r="E74" s="8" t="e">
        <f>Summary!#REF!</f>
        <v>#REF!</v>
      </c>
      <c r="F74" s="10">
        <f t="shared" si="2"/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</row>
    <row r="75" spans="1:26">
      <c r="A75" s="8" t="e">
        <f>Summary!#REF!</f>
        <v>#REF!</v>
      </c>
      <c r="B75" s="25" t="e">
        <f>Summary!#REF!</f>
        <v>#REF!</v>
      </c>
      <c r="C75" s="9" t="e">
        <f>Summary!#REF!</f>
        <v>#REF!</v>
      </c>
      <c r="D75" s="9" t="e">
        <f>Summary!#REF!</f>
        <v>#REF!</v>
      </c>
      <c r="E75" s="8" t="e">
        <f>Summary!#REF!</f>
        <v>#REF!</v>
      </c>
      <c r="F75" s="10">
        <f t="shared" si="2"/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</row>
    <row r="76" spans="1:26">
      <c r="A76" s="8" t="e">
        <f>Summary!#REF!</f>
        <v>#REF!</v>
      </c>
      <c r="B76" s="25" t="e">
        <f>Summary!#REF!</f>
        <v>#REF!</v>
      </c>
      <c r="C76" s="9" t="e">
        <f>Summary!#REF!</f>
        <v>#REF!</v>
      </c>
      <c r="D76" s="9" t="e">
        <f>Summary!#REF!</f>
        <v>#REF!</v>
      </c>
      <c r="E76" s="8" t="e">
        <f>Summary!#REF!</f>
        <v>#REF!</v>
      </c>
      <c r="F76" s="10">
        <f t="shared" si="2"/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</row>
    <row r="77" spans="1:26">
      <c r="A77" s="8" t="e">
        <f>Summary!#REF!</f>
        <v>#REF!</v>
      </c>
      <c r="B77" s="25" t="e">
        <f>Summary!#REF!</f>
        <v>#REF!</v>
      </c>
      <c r="C77" s="9" t="e">
        <f>Summary!#REF!</f>
        <v>#REF!</v>
      </c>
      <c r="D77" s="9" t="e">
        <f>Summary!#REF!</f>
        <v>#REF!</v>
      </c>
      <c r="E77" s="8" t="e">
        <f>Summary!#REF!</f>
        <v>#REF!</v>
      </c>
      <c r="F77" s="10">
        <f t="shared" si="2"/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</row>
  </sheetData>
  <autoFilter ref="A6:Z6" xr:uid="{00000000-0009-0000-0000-000002000000}"/>
  <phoneticPr fontId="1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"/>
  <sheetViews>
    <sheetView zoomScaleNormal="100" workbookViewId="0" xr3:uid="{51F8DEE0-4D01-5F28-A812-FC0BD7CAC4A5}">
      <selection activeCell="A4" sqref="A4"/>
    </sheetView>
  </sheetViews>
  <sheetFormatPr defaultRowHeight="12.75"/>
  <cols>
    <col min="1" max="1" width="7" style="4" customWidth="1"/>
    <col min="2" max="2" width="15.42578125" style="4" customWidth="1"/>
    <col min="3" max="3" width="13.42578125" style="3" customWidth="1"/>
    <col min="4" max="4" width="16" style="3" customWidth="1"/>
    <col min="5" max="5" width="12.28515625" style="4" customWidth="1"/>
    <col min="6" max="6" width="8.42578125" style="4" customWidth="1"/>
    <col min="7" max="7" width="12.85546875" style="4" customWidth="1"/>
    <col min="8" max="8" width="12.5703125" style="4" bestFit="1" customWidth="1"/>
    <col min="9" max="9" width="17.28515625" style="4" customWidth="1"/>
    <col min="10" max="16384" width="9.140625" style="4"/>
  </cols>
  <sheetData>
    <row r="1" spans="1:9" ht="18">
      <c r="A1" s="2"/>
      <c r="B1" s="2"/>
      <c r="C1" s="2"/>
      <c r="D1" s="2"/>
    </row>
    <row r="2" spans="1:9" ht="15.75">
      <c r="A2" s="5"/>
      <c r="B2" s="5"/>
      <c r="C2" s="20"/>
      <c r="D2" s="20"/>
    </row>
    <row r="3" spans="1:9" ht="13.5" customHeight="1">
      <c r="A3" s="21"/>
      <c r="B3" s="21"/>
      <c r="C3" s="20"/>
      <c r="D3" s="20"/>
    </row>
    <row r="4" spans="1:9" ht="13.5" customHeight="1">
      <c r="A4" s="65" t="s">
        <v>0</v>
      </c>
      <c r="B4" s="19"/>
      <c r="C4" s="20"/>
      <c r="D4" s="20"/>
    </row>
    <row r="5" spans="1:9">
      <c r="C5" s="20"/>
      <c r="D5" s="20"/>
    </row>
    <row r="6" spans="1:9" s="7" customFormat="1" ht="25.5">
      <c r="A6" s="42" t="s">
        <v>1</v>
      </c>
      <c r="B6" s="42" t="s">
        <v>2</v>
      </c>
      <c r="C6" s="43" t="s">
        <v>212</v>
      </c>
      <c r="D6" s="43" t="s">
        <v>20</v>
      </c>
      <c r="E6" s="43" t="s">
        <v>21</v>
      </c>
      <c r="F6" s="42" t="s">
        <v>8</v>
      </c>
      <c r="G6" s="44" t="s">
        <v>180</v>
      </c>
      <c r="H6" s="42" t="s">
        <v>213</v>
      </c>
      <c r="I6" s="42" t="s">
        <v>214</v>
      </c>
    </row>
    <row r="7" spans="1:9" s="11" customFormat="1" ht="18" customHeight="1">
      <c r="A7" s="27">
        <f>Summary!A6</f>
        <v>-11</v>
      </c>
      <c r="B7" s="27" t="str">
        <f>Summary!B6</f>
        <v>T144296</v>
      </c>
      <c r="C7" s="9" t="str">
        <f>Summary!C6</f>
        <v>ANH</v>
      </c>
      <c r="D7" s="9" t="str">
        <f>Summary!D6</f>
        <v>HOAI HOANG</v>
      </c>
      <c r="E7" s="9" t="str">
        <f>Summary!E6</f>
        <v>NGUYEN</v>
      </c>
      <c r="F7" s="37" t="str">
        <f>Summary!J6</f>
        <v>7</v>
      </c>
      <c r="G7" s="39">
        <f>H7*70%+I7*30%</f>
        <v>53.5</v>
      </c>
      <c r="H7" s="29">
        <f>'Team Assignment-Document'!G7</f>
        <v>55</v>
      </c>
      <c r="I7" s="29">
        <f>'Team Assignment-Presentation'!G7</f>
        <v>50</v>
      </c>
    </row>
    <row r="8" spans="1:9" s="11" customFormat="1" ht="18" customHeight="1">
      <c r="A8" s="27">
        <f>Summary!A7</f>
        <v>-10</v>
      </c>
      <c r="B8" s="27" t="str">
        <f>Summary!B7</f>
        <v>T144647</v>
      </c>
      <c r="C8" s="9" t="str">
        <f>Summary!C7</f>
        <v>CA</v>
      </c>
      <c r="D8" s="9" t="str">
        <f>Summary!D7</f>
        <v>DIEM THI</v>
      </c>
      <c r="E8" s="9" t="str">
        <f>Summary!E7</f>
        <v>LE</v>
      </c>
      <c r="F8" s="37" t="str">
        <f>Summary!J7</f>
        <v>4</v>
      </c>
      <c r="G8" s="39">
        <f t="shared" ref="G8:G60" si="0">H8*70%+I8*30%</f>
        <v>56.719999999999992</v>
      </c>
      <c r="H8" s="29">
        <f>'Team Assignment-Document'!G8</f>
        <v>67.099999999999994</v>
      </c>
      <c r="I8" s="29">
        <f>'Team Assignment-Presentation'!G8</f>
        <v>32.5</v>
      </c>
    </row>
    <row r="9" spans="1:9" s="11" customFormat="1" ht="18" customHeight="1">
      <c r="A9" s="27">
        <f>Summary!A8</f>
        <v>-9</v>
      </c>
      <c r="B9" s="27" t="str">
        <f>Summary!B8</f>
        <v>T143054</v>
      </c>
      <c r="C9" s="9" t="str">
        <f>Summary!C8</f>
        <v>CHUONG</v>
      </c>
      <c r="D9" s="9" t="str">
        <f>Summary!D8</f>
        <v>PHU</v>
      </c>
      <c r="E9" s="9" t="str">
        <f>Summary!E8</f>
        <v>PHAM</v>
      </c>
      <c r="F9" s="37" t="str">
        <f>Summary!J8</f>
        <v>7</v>
      </c>
      <c r="G9" s="39">
        <f t="shared" si="0"/>
        <v>45.25</v>
      </c>
      <c r="H9" s="29">
        <f>'Team Assignment-Document'!G9</f>
        <v>55</v>
      </c>
      <c r="I9" s="29">
        <f>'Team Assignment-Presentation'!G9</f>
        <v>22.5</v>
      </c>
    </row>
    <row r="10" spans="1:9" s="11" customFormat="1" ht="18" customHeight="1">
      <c r="A10" s="27">
        <f>Summary!A9</f>
        <v>-8</v>
      </c>
      <c r="B10" s="27" t="str">
        <f>Summary!B9</f>
        <v>T137330</v>
      </c>
      <c r="C10" s="9" t="str">
        <f>Summary!C9</f>
        <v>DUC</v>
      </c>
      <c r="D10" s="9" t="str">
        <f>Summary!D9</f>
        <v>MINH</v>
      </c>
      <c r="E10" s="9" t="str">
        <f>Summary!E9</f>
        <v>LE</v>
      </c>
      <c r="F10" s="37" t="str">
        <f>Summary!J9</f>
        <v>2</v>
      </c>
      <c r="G10" s="39">
        <f t="shared" si="0"/>
        <v>60.733333333333334</v>
      </c>
      <c r="H10" s="29">
        <f>'Team Assignment-Document'!G10</f>
        <v>65.333333333333343</v>
      </c>
      <c r="I10" s="29">
        <f>'Team Assignment-Presentation'!G10</f>
        <v>50</v>
      </c>
    </row>
    <row r="11" spans="1:9" s="11" customFormat="1" ht="18" customHeight="1">
      <c r="A11" s="27">
        <f>Summary!A10</f>
        <v>-7</v>
      </c>
      <c r="B11" s="27" t="str">
        <f>Summary!B10</f>
        <v>T132919</v>
      </c>
      <c r="C11" s="9" t="str">
        <f>Summary!C10</f>
        <v>DUY</v>
      </c>
      <c r="D11" s="9" t="str">
        <f>Summary!D10</f>
        <v>BAO BUI</v>
      </c>
      <c r="E11" s="9" t="str">
        <f>Summary!E10</f>
        <v>NGUYEN</v>
      </c>
      <c r="F11" s="37" t="str">
        <f>Summary!J10</f>
        <v>3</v>
      </c>
      <c r="G11" s="39">
        <f t="shared" si="0"/>
        <v>61.916666666666664</v>
      </c>
      <c r="H11" s="29">
        <f>'Team Assignment-Document'!G11</f>
        <v>61.666666666666664</v>
      </c>
      <c r="I11" s="29">
        <f>'Team Assignment-Presentation'!G11</f>
        <v>62.5</v>
      </c>
    </row>
    <row r="12" spans="1:9" s="11" customFormat="1" ht="18" customHeight="1">
      <c r="A12" s="27">
        <f>Summary!A11</f>
        <v>-6</v>
      </c>
      <c r="B12" s="27" t="str">
        <f>Summary!B11</f>
        <v>T144009</v>
      </c>
      <c r="C12" s="9" t="str">
        <f>Summary!C11</f>
        <v>HIEP</v>
      </c>
      <c r="D12" s="9" t="str">
        <f>Summary!D11</f>
        <v>DAI DANG</v>
      </c>
      <c r="E12" s="9" t="str">
        <f>Summary!E11</f>
        <v>NGUYEN</v>
      </c>
      <c r="F12" s="37" t="str">
        <f>Summary!J11</f>
        <v>1</v>
      </c>
      <c r="G12" s="39">
        <f t="shared" si="0"/>
        <v>64.611111111111114</v>
      </c>
      <c r="H12" s="29">
        <f>'Team Assignment-Document'!G12</f>
        <v>64.444444444444443</v>
      </c>
      <c r="I12" s="29">
        <f>'Team Assignment-Presentation'!G12</f>
        <v>65</v>
      </c>
    </row>
    <row r="13" spans="1:9" s="11" customFormat="1" ht="18" customHeight="1">
      <c r="A13" s="27">
        <f>Summary!A12</f>
        <v>-5</v>
      </c>
      <c r="B13" s="27" t="str">
        <f>Summary!B12</f>
        <v>T146150</v>
      </c>
      <c r="C13" s="9" t="str">
        <f>Summary!C12</f>
        <v>HIEU</v>
      </c>
      <c r="D13" s="9" t="str">
        <f>Summary!D12</f>
        <v>MINH</v>
      </c>
      <c r="E13" s="9" t="str">
        <f>Summary!E12</f>
        <v>DUONG</v>
      </c>
      <c r="F13" s="37" t="str">
        <f>Summary!J12</f>
        <v>2</v>
      </c>
      <c r="G13" s="39">
        <f t="shared" si="0"/>
        <v>60.733333333333334</v>
      </c>
      <c r="H13" s="29">
        <f>'Team Assignment-Document'!G13</f>
        <v>65.333333333333343</v>
      </c>
      <c r="I13" s="29">
        <f>'Team Assignment-Presentation'!G13</f>
        <v>50</v>
      </c>
    </row>
    <row r="14" spans="1:9" s="11" customFormat="1" ht="18" customHeight="1">
      <c r="A14" s="27">
        <f>Summary!A13</f>
        <v>-4</v>
      </c>
      <c r="B14" s="27" t="str">
        <f>Summary!B13</f>
        <v>T143334</v>
      </c>
      <c r="C14" s="9" t="str">
        <f>Summary!C13</f>
        <v>HIEU</v>
      </c>
      <c r="D14" s="9" t="str">
        <f>Summary!D13</f>
        <v>TAN</v>
      </c>
      <c r="E14" s="9" t="str">
        <f>Summary!E13</f>
        <v>TRAN</v>
      </c>
      <c r="F14" s="37" t="str">
        <f>Summary!J13</f>
        <v>7</v>
      </c>
      <c r="G14" s="39">
        <f t="shared" si="0"/>
        <v>38.5</v>
      </c>
      <c r="H14" s="29">
        <f>'Team Assignment-Document'!G14</f>
        <v>55</v>
      </c>
      <c r="I14" s="29">
        <f>'Team Assignment-Presentation'!G14</f>
        <v>0</v>
      </c>
    </row>
    <row r="15" spans="1:9" s="11" customFormat="1" ht="18" customHeight="1">
      <c r="A15" s="27">
        <f>Summary!A14</f>
        <v>-3</v>
      </c>
      <c r="B15" s="27" t="str">
        <f>Summary!B14</f>
        <v>T146330</v>
      </c>
      <c r="C15" s="9" t="str">
        <f>Summary!C14</f>
        <v>HIEU</v>
      </c>
      <c r="D15" s="9" t="str">
        <f>Summary!D14</f>
        <v>TRUNG</v>
      </c>
      <c r="E15" s="9" t="str">
        <f>Summary!E14</f>
        <v>TRAN</v>
      </c>
      <c r="F15" s="37" t="str">
        <f>Summary!J14</f>
        <v>4</v>
      </c>
      <c r="G15" s="39">
        <f t="shared" si="0"/>
        <v>57.194444444444436</v>
      </c>
      <c r="H15" s="29">
        <f>'Team Assignment-Document'!G15</f>
        <v>67.777777777777771</v>
      </c>
      <c r="I15" s="29">
        <f>'Team Assignment-Presentation'!G15</f>
        <v>32.5</v>
      </c>
    </row>
    <row r="16" spans="1:9" s="11" customFormat="1" ht="18" customHeight="1">
      <c r="A16" s="27">
        <f>Summary!A15</f>
        <v>-2</v>
      </c>
      <c r="B16" s="27" t="str">
        <f>Summary!B15</f>
        <v>T143639</v>
      </c>
      <c r="C16" s="9" t="str">
        <f>Summary!C15</f>
        <v>HUNG</v>
      </c>
      <c r="D16" s="9" t="str">
        <f>Summary!D15</f>
        <v>NGOC</v>
      </c>
      <c r="E16" s="9" t="str">
        <f>Summary!E15</f>
        <v>HA</v>
      </c>
      <c r="F16" s="37" t="str">
        <f>Summary!J15</f>
        <v>8</v>
      </c>
      <c r="G16" s="39">
        <f t="shared" si="0"/>
        <v>34.611111111111114</v>
      </c>
      <c r="H16" s="29">
        <f>'Team Assignment-Document'!G16</f>
        <v>49.44444444444445</v>
      </c>
      <c r="I16" s="29">
        <f>'Team Assignment-Presentation'!G16</f>
        <v>0</v>
      </c>
    </row>
    <row r="17" spans="1:9" s="11" customFormat="1" ht="18" customHeight="1">
      <c r="A17" s="27">
        <f>Summary!A16</f>
        <v>-1</v>
      </c>
      <c r="B17" s="27" t="str">
        <f>Summary!B16</f>
        <v>T143324</v>
      </c>
      <c r="C17" s="9" t="str">
        <f>Summary!C16</f>
        <v>LAM</v>
      </c>
      <c r="D17" s="9" t="str">
        <f>Summary!D16</f>
        <v>CAO</v>
      </c>
      <c r="E17" s="9" t="str">
        <f>Summary!E16</f>
        <v>NGUYEN</v>
      </c>
      <c r="F17" s="37" t="str">
        <f>Summary!J16</f>
        <v>1</v>
      </c>
      <c r="G17" s="39">
        <f t="shared" si="0"/>
        <v>64.16</v>
      </c>
      <c r="H17" s="29">
        <f>'Team Assignment-Document'!G17</f>
        <v>63.8</v>
      </c>
      <c r="I17" s="29">
        <f>'Team Assignment-Presentation'!G17</f>
        <v>65</v>
      </c>
    </row>
    <row r="18" spans="1:9" s="11" customFormat="1" ht="18" customHeight="1">
      <c r="A18" s="27">
        <f>Summary!A17</f>
        <v>0</v>
      </c>
      <c r="B18" s="27" t="str">
        <f>Summary!B17</f>
        <v>T140026</v>
      </c>
      <c r="C18" s="9" t="str">
        <f>Summary!C17</f>
        <v>LINH</v>
      </c>
      <c r="D18" s="9" t="str">
        <f>Summary!D17</f>
        <v>DUC VAN</v>
      </c>
      <c r="E18" s="9" t="str">
        <f>Summary!E17</f>
        <v>NGUYEN</v>
      </c>
      <c r="F18" s="37" t="str">
        <f>Summary!J17</f>
        <v>7</v>
      </c>
      <c r="G18" s="39">
        <f t="shared" si="0"/>
        <v>45.25</v>
      </c>
      <c r="H18" s="29">
        <f>'Team Assignment-Document'!G18</f>
        <v>55</v>
      </c>
      <c r="I18" s="29">
        <f>'Team Assignment-Presentation'!G18</f>
        <v>22.5</v>
      </c>
    </row>
    <row r="19" spans="1:9" s="11" customFormat="1" ht="18" customHeight="1">
      <c r="A19" s="27">
        <f>Summary!A18</f>
        <v>1</v>
      </c>
      <c r="B19" s="27" t="str">
        <f>Summary!B18</f>
        <v>T143662</v>
      </c>
      <c r="C19" s="9" t="str">
        <f>Summary!C18</f>
        <v>LINH</v>
      </c>
      <c r="D19" s="9" t="str">
        <f>Summary!D18</f>
        <v>DUY</v>
      </c>
      <c r="E19" s="9" t="str">
        <f>Summary!E18</f>
        <v>THAN</v>
      </c>
      <c r="F19" s="37" t="str">
        <f>Summary!J18</f>
        <v>4</v>
      </c>
      <c r="G19" s="39">
        <f t="shared" si="0"/>
        <v>67.694444444444429</v>
      </c>
      <c r="H19" s="29">
        <f>'Team Assignment-Document'!G19</f>
        <v>67.777777777777771</v>
      </c>
      <c r="I19" s="29">
        <f>'Team Assignment-Presentation'!G19</f>
        <v>67.5</v>
      </c>
    </row>
    <row r="20" spans="1:9" s="11" customFormat="1" ht="18" customHeight="1">
      <c r="A20" s="27">
        <f>Summary!A19</f>
        <v>2</v>
      </c>
      <c r="B20" s="27" t="str">
        <f>Summary!B19</f>
        <v>T142772</v>
      </c>
      <c r="C20" s="9" t="str">
        <f>Summary!C19</f>
        <v>LOC</v>
      </c>
      <c r="D20" s="9" t="str">
        <f>Summary!D19</f>
        <v>BA</v>
      </c>
      <c r="E20" s="9" t="str">
        <f>Summary!E19</f>
        <v>MAI</v>
      </c>
      <c r="F20" s="37" t="str">
        <f>Summary!J19</f>
        <v>8</v>
      </c>
      <c r="G20" s="39">
        <f t="shared" si="0"/>
        <v>48.638888888888886</v>
      </c>
      <c r="H20" s="29">
        <f>'Team Assignment-Document'!G20</f>
        <v>55.555555555555557</v>
      </c>
      <c r="I20" s="29">
        <f>'Team Assignment-Presentation'!G20</f>
        <v>32.5</v>
      </c>
    </row>
    <row r="21" spans="1:9" s="11" customFormat="1" ht="18" customHeight="1">
      <c r="A21" s="27">
        <f>Summary!A20</f>
        <v>3</v>
      </c>
      <c r="B21" s="27" t="str">
        <f>Summary!B20</f>
        <v>T143407</v>
      </c>
      <c r="C21" s="9" t="str">
        <f>Summary!C20</f>
        <v>LONG</v>
      </c>
      <c r="D21" s="9" t="str">
        <f>Summary!D20</f>
        <v>THANH</v>
      </c>
      <c r="E21" s="9" t="str">
        <f>Summary!E20</f>
        <v>NGUYEN</v>
      </c>
      <c r="F21" s="37" t="str">
        <f>Summary!J20</f>
        <v>5</v>
      </c>
      <c r="G21" s="39">
        <f t="shared" si="0"/>
        <v>59.222222222222214</v>
      </c>
      <c r="H21" s="29">
        <f>'Team Assignment-Document'!G21</f>
        <v>58.888888888888886</v>
      </c>
      <c r="I21" s="29">
        <f>'Team Assignment-Presentation'!G21</f>
        <v>60</v>
      </c>
    </row>
    <row r="22" spans="1:9" s="11" customFormat="1" ht="18" customHeight="1">
      <c r="A22" s="27">
        <f>Summary!A21</f>
        <v>4</v>
      </c>
      <c r="B22" s="27" t="str">
        <f>Summary!B21</f>
        <v>T144054</v>
      </c>
      <c r="C22" s="9" t="str">
        <f>Summary!C21</f>
        <v>LUAN</v>
      </c>
      <c r="D22" s="9" t="str">
        <f>Summary!D21</f>
        <v>HUU</v>
      </c>
      <c r="E22" s="9" t="str">
        <f>Summary!E21</f>
        <v>NGUYEN</v>
      </c>
      <c r="F22" s="37" t="str">
        <f>Summary!J21</f>
        <v>6</v>
      </c>
      <c r="G22" s="39">
        <f t="shared" si="0"/>
        <v>48.992222222222225</v>
      </c>
      <c r="H22" s="29">
        <f>'Team Assignment-Document'!G22</f>
        <v>54.988888888888894</v>
      </c>
      <c r="I22" s="29">
        <f>'Team Assignment-Presentation'!G22</f>
        <v>35</v>
      </c>
    </row>
    <row r="23" spans="1:9" s="11" customFormat="1" ht="18" customHeight="1">
      <c r="A23" s="27">
        <f>Summary!A22</f>
        <v>5</v>
      </c>
      <c r="B23" s="27" t="str">
        <f>Summary!B22</f>
        <v>T145181</v>
      </c>
      <c r="C23" s="9" t="str">
        <f>Summary!C22</f>
        <v>LY</v>
      </c>
      <c r="D23" s="9" t="str">
        <f>Summary!D22</f>
        <v>CONG THANH</v>
      </c>
      <c r="E23" s="9" t="str">
        <f>Summary!E22</f>
        <v>DUONG</v>
      </c>
      <c r="F23" s="37" t="str">
        <f>Summary!J22</f>
        <v>1</v>
      </c>
      <c r="G23" s="39">
        <f t="shared" si="0"/>
        <v>19.5</v>
      </c>
      <c r="H23" s="29">
        <f>'Team Assignment-Document'!G23</f>
        <v>0</v>
      </c>
      <c r="I23" s="29">
        <f>'Team Assignment-Presentation'!G23</f>
        <v>65</v>
      </c>
    </row>
    <row r="24" spans="1:9" s="11" customFormat="1" ht="18" customHeight="1">
      <c r="A24" s="27">
        <f>Summary!A23</f>
        <v>6</v>
      </c>
      <c r="B24" s="27" t="str">
        <f>Summary!B23</f>
        <v>T144231</v>
      </c>
      <c r="C24" s="9" t="str">
        <f>Summary!C23</f>
        <v>MINH</v>
      </c>
      <c r="D24" s="9">
        <f>Summary!D23</f>
        <v>0</v>
      </c>
      <c r="E24" s="9" t="str">
        <f>Summary!E23</f>
        <v>LE</v>
      </c>
      <c r="F24" s="37" t="str">
        <f>Summary!J23</f>
        <v>5</v>
      </c>
      <c r="G24" s="39">
        <f t="shared" si="0"/>
        <v>59.222222222222214</v>
      </c>
      <c r="H24" s="29">
        <f>'Team Assignment-Document'!G24</f>
        <v>58.888888888888886</v>
      </c>
      <c r="I24" s="29">
        <f>'Team Assignment-Presentation'!G24</f>
        <v>60</v>
      </c>
    </row>
    <row r="25" spans="1:9" s="11" customFormat="1" ht="18" customHeight="1">
      <c r="A25" s="27">
        <f>Summary!A24</f>
        <v>7</v>
      </c>
      <c r="B25" s="27" t="str">
        <f>Summary!B24</f>
        <v>T143150</v>
      </c>
      <c r="C25" s="9" t="str">
        <f>Summary!C24</f>
        <v>NHAN</v>
      </c>
      <c r="D25" s="9" t="str">
        <f>Summary!D24</f>
        <v>HUU</v>
      </c>
      <c r="E25" s="9" t="str">
        <f>Summary!E24</f>
        <v>NGO</v>
      </c>
      <c r="F25" s="37" t="str">
        <f>Summary!J24</f>
        <v>6</v>
      </c>
      <c r="G25" s="39">
        <f t="shared" si="0"/>
        <v>54.492222222222225</v>
      </c>
      <c r="H25" s="29">
        <f>'Team Assignment-Document'!G25</f>
        <v>54.988888888888894</v>
      </c>
      <c r="I25" s="29">
        <f>'Team Assignment-Presentation'!G25</f>
        <v>53.333333333333336</v>
      </c>
    </row>
    <row r="26" spans="1:9" s="11" customFormat="1" ht="18" customHeight="1">
      <c r="A26" s="27">
        <f>Summary!A25</f>
        <v>8</v>
      </c>
      <c r="B26" s="27" t="str">
        <f>Summary!B25</f>
        <v>T145448</v>
      </c>
      <c r="C26" s="9" t="str">
        <f>Summary!C25</f>
        <v>NHAT</v>
      </c>
      <c r="D26" s="9" t="str">
        <f>Summary!D25</f>
        <v>MINH</v>
      </c>
      <c r="E26" s="9" t="str">
        <f>Summary!E25</f>
        <v>CAO</v>
      </c>
      <c r="F26" s="37" t="str">
        <f>Summary!J25</f>
        <v>4</v>
      </c>
      <c r="G26" s="39">
        <f t="shared" si="0"/>
        <v>67.694444444444429</v>
      </c>
      <c r="H26" s="29">
        <f>'Team Assignment-Document'!G26</f>
        <v>67.777777777777771</v>
      </c>
      <c r="I26" s="29">
        <f>'Team Assignment-Presentation'!G26</f>
        <v>67.5</v>
      </c>
    </row>
    <row r="27" spans="1:9" s="11" customFormat="1" ht="18" customHeight="1">
      <c r="A27" s="27">
        <f>Summary!A26</f>
        <v>9</v>
      </c>
      <c r="B27" s="27" t="str">
        <f>Summary!B26</f>
        <v>T143906</v>
      </c>
      <c r="C27" s="9" t="str">
        <f>Summary!C26</f>
        <v>PHUC</v>
      </c>
      <c r="D27" s="9" t="str">
        <f>Summary!D26</f>
        <v>HOANG</v>
      </c>
      <c r="E27" s="9" t="str">
        <f>Summary!E26</f>
        <v>MAI</v>
      </c>
      <c r="F27" s="37" t="str">
        <f>Summary!J26</f>
        <v>6</v>
      </c>
      <c r="G27" s="39">
        <f t="shared" si="0"/>
        <v>54.884999999999998</v>
      </c>
      <c r="H27" s="29">
        <f>'Team Assignment-Document'!G27</f>
        <v>55.550000000000004</v>
      </c>
      <c r="I27" s="29">
        <f>'Team Assignment-Presentation'!G27</f>
        <v>53.333333333333336</v>
      </c>
    </row>
    <row r="28" spans="1:9" s="11" customFormat="1" ht="18" customHeight="1">
      <c r="A28" s="27">
        <f>Summary!A27</f>
        <v>10</v>
      </c>
      <c r="B28" s="27" t="str">
        <f>Summary!B27</f>
        <v>T143472</v>
      </c>
      <c r="C28" s="9" t="str">
        <f>Summary!C27</f>
        <v>PHUONG</v>
      </c>
      <c r="D28" s="9" t="str">
        <f>Summary!D27</f>
        <v>HUY</v>
      </c>
      <c r="E28" s="9" t="str">
        <f>Summary!E27</f>
        <v>LIEU</v>
      </c>
      <c r="F28" s="37" t="str">
        <f>Summary!J27</f>
        <v>2</v>
      </c>
      <c r="G28" s="39">
        <f t="shared" si="0"/>
        <v>45.733333333333334</v>
      </c>
      <c r="H28" s="29">
        <f>'Team Assignment-Document'!G28</f>
        <v>65.333333333333343</v>
      </c>
      <c r="I28" s="29">
        <f>'Team Assignment-Presentation'!G28</f>
        <v>0</v>
      </c>
    </row>
    <row r="29" spans="1:9" s="11" customFormat="1" ht="18" customHeight="1">
      <c r="A29" s="27">
        <f>Summary!A28</f>
        <v>11</v>
      </c>
      <c r="B29" s="27" t="str">
        <f>Summary!B28</f>
        <v>T143666</v>
      </c>
      <c r="C29" s="9" t="str">
        <f>Summary!C28</f>
        <v>QUI</v>
      </c>
      <c r="D29" s="9" t="str">
        <f>Summary!D28</f>
        <v>VAN</v>
      </c>
      <c r="E29" s="9" t="str">
        <f>Summary!E28</f>
        <v>VANG</v>
      </c>
      <c r="F29" s="37" t="str">
        <f>Summary!J28</f>
        <v>6</v>
      </c>
      <c r="G29" s="39">
        <f t="shared" si="0"/>
        <v>49.384999999999998</v>
      </c>
      <c r="H29" s="29">
        <f>'Team Assignment-Document'!G29</f>
        <v>55.550000000000004</v>
      </c>
      <c r="I29" s="29">
        <f>'Team Assignment-Presentation'!G29</f>
        <v>35</v>
      </c>
    </row>
    <row r="30" spans="1:9" s="11" customFormat="1" ht="18" customHeight="1">
      <c r="A30" s="27">
        <f>Summary!A29</f>
        <v>12</v>
      </c>
      <c r="B30" s="27" t="str">
        <f>Summary!B29</f>
        <v>T144564</v>
      </c>
      <c r="C30" s="9" t="str">
        <f>Summary!C29</f>
        <v>QUOC</v>
      </c>
      <c r="D30" s="9" t="str">
        <f>Summary!D29</f>
        <v>ANH</v>
      </c>
      <c r="E30" s="9" t="str">
        <f>Summary!E29</f>
        <v>CAO</v>
      </c>
      <c r="F30" s="37" t="str">
        <f>Summary!J29</f>
        <v>2</v>
      </c>
      <c r="G30" s="39">
        <f t="shared" si="0"/>
        <v>60.733333333333334</v>
      </c>
      <c r="H30" s="29">
        <f>'Team Assignment-Document'!G30</f>
        <v>65.333333333333343</v>
      </c>
      <c r="I30" s="29">
        <f>'Team Assignment-Presentation'!G30</f>
        <v>50</v>
      </c>
    </row>
    <row r="31" spans="1:9" s="11" customFormat="1" ht="18" customHeight="1">
      <c r="A31" s="27">
        <f>Summary!A30</f>
        <v>13</v>
      </c>
      <c r="B31" s="27" t="str">
        <f>Summary!B30</f>
        <v>T143724</v>
      </c>
      <c r="C31" s="9" t="str">
        <f>Summary!C30</f>
        <v>SANG</v>
      </c>
      <c r="D31" s="9" t="str">
        <f>Summary!D30</f>
        <v>CAO</v>
      </c>
      <c r="E31" s="9" t="str">
        <f>Summary!E30</f>
        <v>LUU</v>
      </c>
      <c r="F31" s="37" t="str">
        <f>Summary!J30</f>
        <v>3</v>
      </c>
      <c r="G31" s="39">
        <f t="shared" si="0"/>
        <v>62.066666666666663</v>
      </c>
      <c r="H31" s="29">
        <f>'Team Assignment-Document'!G31</f>
        <v>61.666666666666664</v>
      </c>
      <c r="I31" s="29">
        <f>'Team Assignment-Presentation'!G31</f>
        <v>63</v>
      </c>
    </row>
    <row r="32" spans="1:9" s="11" customFormat="1" ht="18" customHeight="1">
      <c r="A32" s="27">
        <f>Summary!A31</f>
        <v>14</v>
      </c>
      <c r="B32" s="27" t="str">
        <f>Summary!B31</f>
        <v>T143649</v>
      </c>
      <c r="C32" s="9" t="str">
        <f>Summary!C31</f>
        <v>SANG</v>
      </c>
      <c r="D32" s="9" t="str">
        <f>Summary!D31</f>
        <v>CONG</v>
      </c>
      <c r="E32" s="9" t="str">
        <f>Summary!E31</f>
        <v>NGUYEN</v>
      </c>
      <c r="F32" s="37" t="str">
        <f>Summary!J31</f>
        <v>8</v>
      </c>
      <c r="G32" s="39">
        <f t="shared" si="0"/>
        <v>44.361111111111114</v>
      </c>
      <c r="H32" s="29">
        <f>'Team Assignment-Document'!G32</f>
        <v>49.44444444444445</v>
      </c>
      <c r="I32" s="29">
        <f>'Team Assignment-Presentation'!G32</f>
        <v>32.5</v>
      </c>
    </row>
    <row r="33" spans="1:9" s="11" customFormat="1" ht="18" customHeight="1">
      <c r="A33" s="27">
        <f>Summary!A32</f>
        <v>15</v>
      </c>
      <c r="B33" s="27" t="str">
        <f>Summary!B32</f>
        <v>T142974</v>
      </c>
      <c r="C33" s="9" t="str">
        <f>Summary!C32</f>
        <v>THAI</v>
      </c>
      <c r="D33" s="9" t="str">
        <f>Summary!D32</f>
        <v>QUOC</v>
      </c>
      <c r="E33" s="9" t="str">
        <f>Summary!E32</f>
        <v>LUONG</v>
      </c>
      <c r="F33" s="37" t="str">
        <f>Summary!J32</f>
        <v>1</v>
      </c>
      <c r="G33" s="39">
        <f t="shared" si="0"/>
        <v>64.16</v>
      </c>
      <c r="H33" s="29">
        <f>'Team Assignment-Document'!G33</f>
        <v>63.8</v>
      </c>
      <c r="I33" s="29">
        <f>'Team Assignment-Presentation'!G33</f>
        <v>65</v>
      </c>
    </row>
    <row r="34" spans="1:9" s="11" customFormat="1" ht="18" customHeight="1">
      <c r="A34" s="27">
        <f>Summary!A33</f>
        <v>16</v>
      </c>
      <c r="B34" s="27" t="str">
        <f>Summary!B33</f>
        <v>T145588</v>
      </c>
      <c r="C34" s="9" t="str">
        <f>Summary!C33</f>
        <v>THANH</v>
      </c>
      <c r="D34" s="9" t="str">
        <f>Summary!D33</f>
        <v>CONG</v>
      </c>
      <c r="E34" s="9" t="str">
        <f>Summary!E33</f>
        <v>HUYNH</v>
      </c>
      <c r="F34" s="37" t="str">
        <f>Summary!J33</f>
        <v>3</v>
      </c>
      <c r="G34" s="39">
        <f t="shared" si="0"/>
        <v>61.916666666666664</v>
      </c>
      <c r="H34" s="29">
        <f>'Team Assignment-Document'!G34</f>
        <v>61.666666666666664</v>
      </c>
      <c r="I34" s="29">
        <f>'Team Assignment-Presentation'!G34</f>
        <v>62.5</v>
      </c>
    </row>
    <row r="35" spans="1:9" s="11" customFormat="1" ht="18" customHeight="1">
      <c r="A35" s="27">
        <f>Summary!A34</f>
        <v>17</v>
      </c>
      <c r="B35" s="27" t="str">
        <f>Summary!B34</f>
        <v>T133510</v>
      </c>
      <c r="C35" s="9" t="str">
        <f>Summary!C34</f>
        <v>THANH</v>
      </c>
      <c r="D35" s="9" t="str">
        <f>Summary!D34</f>
        <v>MINH</v>
      </c>
      <c r="E35" s="9" t="str">
        <f>Summary!E34</f>
        <v>TRAN</v>
      </c>
      <c r="F35" s="37">
        <f>Summary!J34</f>
        <v>6</v>
      </c>
      <c r="G35" s="39">
        <f t="shared" si="0"/>
        <v>35.637777777777778</v>
      </c>
      <c r="H35" s="29">
        <f>'Team Assignment-Document'!G35</f>
        <v>35.911111111111111</v>
      </c>
      <c r="I35" s="29">
        <f>'Team Assignment-Presentation'!G35</f>
        <v>35</v>
      </c>
    </row>
    <row r="36" spans="1:9" s="11" customFormat="1" ht="18" customHeight="1">
      <c r="A36" s="27">
        <f>Summary!A35</f>
        <v>18</v>
      </c>
      <c r="B36" s="27" t="str">
        <f>Summary!B35</f>
        <v>T144983</v>
      </c>
      <c r="C36" s="9" t="str">
        <f>Summary!C35</f>
        <v>THIEN</v>
      </c>
      <c r="D36" s="9" t="str">
        <f>Summary!D35</f>
        <v>HAO</v>
      </c>
      <c r="E36" s="9" t="str">
        <f>Summary!E35</f>
        <v>BANH</v>
      </c>
      <c r="F36" s="37" t="str">
        <f>Summary!J35</f>
        <v>5</v>
      </c>
      <c r="G36" s="39">
        <f t="shared" si="0"/>
        <v>41.222222222222214</v>
      </c>
      <c r="H36" s="29">
        <f>'Team Assignment-Document'!G36</f>
        <v>58.888888888888886</v>
      </c>
      <c r="I36" s="29">
        <f>'Team Assignment-Presentation'!G36</f>
        <v>0</v>
      </c>
    </row>
    <row r="37" spans="1:9" s="11" customFormat="1" ht="18" customHeight="1">
      <c r="A37" s="27">
        <f>Summary!A36</f>
        <v>19</v>
      </c>
      <c r="B37" s="27" t="str">
        <f>Summary!B36</f>
        <v>T143772</v>
      </c>
      <c r="C37" s="9" t="str">
        <f>Summary!C36</f>
        <v>THIEN</v>
      </c>
      <c r="D37" s="9" t="str">
        <f>Summary!D36</f>
        <v>CONG</v>
      </c>
      <c r="E37" s="9" t="str">
        <f>Summary!E36</f>
        <v>NGO</v>
      </c>
      <c r="F37" s="37" t="str">
        <f>Summary!J36</f>
        <v>8</v>
      </c>
      <c r="G37" s="39">
        <f t="shared" si="0"/>
        <v>34.611111111111114</v>
      </c>
      <c r="H37" s="29">
        <f>'Team Assignment-Document'!G37</f>
        <v>49.44444444444445</v>
      </c>
      <c r="I37" s="29">
        <f>'Team Assignment-Presentation'!G37</f>
        <v>0</v>
      </c>
    </row>
    <row r="38" spans="1:9" s="11" customFormat="1" ht="18" customHeight="1">
      <c r="A38" s="27">
        <f>Summary!A37</f>
        <v>20</v>
      </c>
      <c r="B38" s="27" t="str">
        <f>Summary!B37</f>
        <v>T146057</v>
      </c>
      <c r="C38" s="9" t="str">
        <f>Summary!C37</f>
        <v>THINH</v>
      </c>
      <c r="D38" s="9" t="str">
        <f>Summary!D37</f>
        <v>DUC</v>
      </c>
      <c r="E38" s="9" t="str">
        <f>Summary!E37</f>
        <v>DUONG</v>
      </c>
      <c r="F38" s="37" t="str">
        <f>Summary!J37</f>
        <v>5</v>
      </c>
      <c r="G38" s="39">
        <f t="shared" si="0"/>
        <v>50.222222222222214</v>
      </c>
      <c r="H38" s="29">
        <f>'Team Assignment-Document'!G38</f>
        <v>58.888888888888886</v>
      </c>
      <c r="I38" s="29">
        <f>'Team Assignment-Presentation'!G38</f>
        <v>30</v>
      </c>
    </row>
    <row r="39" spans="1:9" s="11" customFormat="1" ht="18" customHeight="1">
      <c r="A39" s="27">
        <f>Summary!A38</f>
        <v>21</v>
      </c>
      <c r="B39" s="27" t="str">
        <f>Summary!B38</f>
        <v>T143014</v>
      </c>
      <c r="C39" s="9" t="str">
        <f>Summary!C38</f>
        <v>THINH</v>
      </c>
      <c r="D39" s="9" t="str">
        <f>Summary!D38</f>
        <v>DUC</v>
      </c>
      <c r="E39" s="9" t="str">
        <f>Summary!E38</f>
        <v>PHAN</v>
      </c>
      <c r="F39" s="37" t="str">
        <f>Summary!J38</f>
        <v>3</v>
      </c>
      <c r="G39" s="39">
        <f t="shared" si="0"/>
        <v>52.166666666666664</v>
      </c>
      <c r="H39" s="29">
        <f>'Team Assignment-Document'!G39</f>
        <v>61.666666666666664</v>
      </c>
      <c r="I39" s="29">
        <f>'Team Assignment-Presentation'!G39</f>
        <v>30</v>
      </c>
    </row>
    <row r="40" spans="1:9" s="11" customFormat="1" ht="18" customHeight="1">
      <c r="A40" s="27">
        <f>Summary!A39</f>
        <v>22</v>
      </c>
      <c r="B40" s="27" t="str">
        <f>Summary!B39</f>
        <v>F135856</v>
      </c>
      <c r="C40" s="9" t="str">
        <f>Summary!C39</f>
        <v>THO</v>
      </c>
      <c r="D40" s="9" t="str">
        <f>Summary!D39</f>
        <v>PHUOC</v>
      </c>
      <c r="E40" s="9" t="str">
        <f>Summary!E39</f>
        <v>PHAN</v>
      </c>
      <c r="F40" s="37" t="str">
        <f>Summary!J39</f>
        <v>4</v>
      </c>
      <c r="G40" s="39">
        <f t="shared" si="0"/>
        <v>57.194444444444436</v>
      </c>
      <c r="H40" s="29">
        <f>'Team Assignment-Document'!G40</f>
        <v>67.777777777777771</v>
      </c>
      <c r="I40" s="29">
        <f>'Team Assignment-Presentation'!G40</f>
        <v>32.5</v>
      </c>
    </row>
    <row r="41" spans="1:9" s="11" customFormat="1" ht="18" customHeight="1">
      <c r="A41" s="27">
        <f>Summary!A40</f>
        <v>23</v>
      </c>
      <c r="B41" s="27" t="str">
        <f>Summary!B40</f>
        <v>T144091</v>
      </c>
      <c r="C41" s="9" t="str">
        <f>Summary!C40</f>
        <v>THOAI</v>
      </c>
      <c r="D41" s="9" t="str">
        <f>Summary!D40</f>
        <v>HOANG</v>
      </c>
      <c r="E41" s="9" t="str">
        <f>Summary!E40</f>
        <v>PHAM</v>
      </c>
      <c r="F41" s="37" t="str">
        <f>Summary!J40</f>
        <v>8</v>
      </c>
      <c r="G41" s="39">
        <f t="shared" si="0"/>
        <v>34.611111111111114</v>
      </c>
      <c r="H41" s="29">
        <f>'Team Assignment-Document'!G41</f>
        <v>49.44444444444445</v>
      </c>
      <c r="I41" s="29">
        <f>'Team Assignment-Presentation'!G41</f>
        <v>0</v>
      </c>
    </row>
    <row r="42" spans="1:9" s="11" customFormat="1" ht="18" customHeight="1">
      <c r="A42" s="27">
        <f>Summary!A41</f>
        <v>24</v>
      </c>
      <c r="B42" s="27" t="str">
        <f>Summary!B41</f>
        <v>T139402</v>
      </c>
      <c r="C42" s="9" t="str">
        <f>Summary!C41</f>
        <v>TIN</v>
      </c>
      <c r="D42" s="9" t="str">
        <f>Summary!D41</f>
        <v>TRUNG</v>
      </c>
      <c r="E42" s="9" t="str">
        <f>Summary!E41</f>
        <v>NGUYEN</v>
      </c>
      <c r="F42" s="37" t="str">
        <f>Summary!J41</f>
        <v>3</v>
      </c>
      <c r="G42" s="39">
        <f t="shared" si="0"/>
        <v>61.916666666666664</v>
      </c>
      <c r="H42" s="29">
        <f>'Team Assignment-Document'!G42</f>
        <v>61.666666666666664</v>
      </c>
      <c r="I42" s="29">
        <f>'Team Assignment-Presentation'!G42</f>
        <v>62.5</v>
      </c>
    </row>
    <row r="43" spans="1:9" s="11" customFormat="1" ht="18" customHeight="1">
      <c r="A43" s="27">
        <f>Summary!A42</f>
        <v>25</v>
      </c>
      <c r="B43" s="27" t="str">
        <f>Summary!B42</f>
        <v>T144726</v>
      </c>
      <c r="C43" s="9" t="str">
        <f>Summary!C42</f>
        <v>TOAN</v>
      </c>
      <c r="D43" s="9" t="str">
        <f>Summary!D42</f>
        <v>TAN</v>
      </c>
      <c r="E43" s="9" t="str">
        <f>Summary!E42</f>
        <v>LAM</v>
      </c>
      <c r="F43" s="37" t="str">
        <f>Summary!J42</f>
        <v>1</v>
      </c>
      <c r="G43" s="39">
        <f t="shared" si="0"/>
        <v>64.16</v>
      </c>
      <c r="H43" s="29">
        <f>'Team Assignment-Document'!G43</f>
        <v>63.8</v>
      </c>
      <c r="I43" s="29">
        <f>'Team Assignment-Presentation'!G43</f>
        <v>65</v>
      </c>
    </row>
    <row r="44" spans="1:9" s="11" customFormat="1" ht="18" customHeight="1">
      <c r="A44" s="27">
        <f>Summary!A43</f>
        <v>26</v>
      </c>
      <c r="B44" s="27" t="str">
        <f>Summary!B43</f>
        <v>T146151</v>
      </c>
      <c r="C44" s="9" t="str">
        <f>Summary!C43</f>
        <v>TRANG</v>
      </c>
      <c r="D44" s="9" t="str">
        <f>Summary!D43</f>
        <v>HA</v>
      </c>
      <c r="E44" s="9" t="str">
        <f>Summary!E43</f>
        <v>LE</v>
      </c>
      <c r="F44" s="37" t="str">
        <f>Summary!J43</f>
        <v>3</v>
      </c>
      <c r="G44" s="39">
        <f t="shared" si="0"/>
        <v>52.166666666666664</v>
      </c>
      <c r="H44" s="29">
        <f>'Team Assignment-Document'!G44</f>
        <v>61.666666666666664</v>
      </c>
      <c r="I44" s="29">
        <f>'Team Assignment-Presentation'!G44</f>
        <v>30</v>
      </c>
    </row>
    <row r="45" spans="1:9" s="11" customFormat="1" ht="18" customHeight="1">
      <c r="A45" s="27">
        <f>Summary!A44</f>
        <v>27</v>
      </c>
      <c r="B45" s="27" t="str">
        <f>Summary!B44</f>
        <v>T144103</v>
      </c>
      <c r="C45" s="9" t="str">
        <f>Summary!C44</f>
        <v>TRUNG</v>
      </c>
      <c r="D45" s="9" t="str">
        <f>Summary!D44</f>
        <v>QUOC</v>
      </c>
      <c r="E45" s="9" t="str">
        <f>Summary!E44</f>
        <v>NGUYEN</v>
      </c>
      <c r="F45" s="37" t="str">
        <f>Summary!J44</f>
        <v>1</v>
      </c>
      <c r="G45" s="39">
        <f t="shared" si="0"/>
        <v>64.16</v>
      </c>
      <c r="H45" s="29">
        <f>'Team Assignment-Document'!G45</f>
        <v>63.8</v>
      </c>
      <c r="I45" s="29">
        <f>'Team Assignment-Presentation'!G45</f>
        <v>65</v>
      </c>
    </row>
    <row r="46" spans="1:9" s="11" customFormat="1" ht="18" customHeight="1">
      <c r="A46" s="27">
        <f>Summary!A45</f>
        <v>28</v>
      </c>
      <c r="B46" s="27" t="str">
        <f>Summary!B45</f>
        <v>T140776</v>
      </c>
      <c r="C46" s="9" t="str">
        <f>Summary!C45</f>
        <v>TUAN</v>
      </c>
      <c r="D46" s="9" t="str">
        <f>Summary!D45</f>
        <v>MINH HOANG</v>
      </c>
      <c r="E46" s="9" t="str">
        <f>Summary!E45</f>
        <v>VU</v>
      </c>
      <c r="F46" s="37" t="str">
        <f>Summary!J45</f>
        <v>5</v>
      </c>
      <c r="G46" s="39">
        <f t="shared" si="0"/>
        <v>59.222222222222214</v>
      </c>
      <c r="H46" s="29">
        <f>'Team Assignment-Document'!G46</f>
        <v>58.888888888888886</v>
      </c>
      <c r="I46" s="29">
        <f>'Team Assignment-Presentation'!G46</f>
        <v>60</v>
      </c>
    </row>
    <row r="47" spans="1:9" s="11" customFormat="1" ht="18" customHeight="1">
      <c r="A47" s="27">
        <f>Summary!A46</f>
        <v>29</v>
      </c>
      <c r="B47" s="27" t="str">
        <f>Summary!B46</f>
        <v>T143870</v>
      </c>
      <c r="C47" s="9" t="str">
        <f>Summary!C46</f>
        <v>VIET</v>
      </c>
      <c r="D47" s="9" t="str">
        <f>Summary!D46</f>
        <v>HOANG</v>
      </c>
      <c r="E47" s="9" t="str">
        <f>Summary!E46</f>
        <v>VO</v>
      </c>
      <c r="F47" s="37" t="str">
        <f>Summary!J46</f>
        <v>4</v>
      </c>
      <c r="G47" s="39">
        <f t="shared" si="0"/>
        <v>67.694444444444429</v>
      </c>
      <c r="H47" s="29">
        <f>'Team Assignment-Document'!G47</f>
        <v>67.777777777777771</v>
      </c>
      <c r="I47" s="29">
        <f>'Team Assignment-Presentation'!G47</f>
        <v>67.5</v>
      </c>
    </row>
    <row r="48" spans="1:9" s="11" customFormat="1" ht="18" customHeight="1">
      <c r="A48" s="27">
        <f>Summary!A47</f>
        <v>30</v>
      </c>
      <c r="B48" s="27" t="str">
        <f>Summary!B47</f>
        <v>T143143</v>
      </c>
      <c r="C48" s="9" t="str">
        <f>Summary!C47</f>
        <v>VU</v>
      </c>
      <c r="D48" s="9" t="str">
        <f>Summary!D47</f>
        <v>TAN</v>
      </c>
      <c r="E48" s="9" t="str">
        <f>Summary!E47</f>
        <v>DUONG</v>
      </c>
      <c r="F48" s="37" t="str">
        <f>Summary!J47</f>
        <v>2</v>
      </c>
      <c r="G48" s="39">
        <f t="shared" si="0"/>
        <v>60.733333333333334</v>
      </c>
      <c r="H48" s="29">
        <f>'Team Assignment-Document'!G48</f>
        <v>65.333333333333343</v>
      </c>
      <c r="I48" s="29">
        <f>'Team Assignment-Presentation'!G48</f>
        <v>50</v>
      </c>
    </row>
    <row r="49" spans="1:9" s="11" customFormat="1" ht="18" customHeight="1">
      <c r="A49" s="27">
        <f>Summary!A48</f>
        <v>31</v>
      </c>
      <c r="B49" s="27" t="str">
        <f>Summary!B48</f>
        <v>T136105</v>
      </c>
      <c r="C49" s="9" t="str">
        <f>Summary!C48</f>
        <v>HOC</v>
      </c>
      <c r="D49" s="9" t="str">
        <f>Summary!D48</f>
        <v>CAO</v>
      </c>
      <c r="E49" s="9" t="str">
        <f>Summary!E48</f>
        <v>NGUYEN</v>
      </c>
      <c r="F49" s="37" t="str">
        <f>Summary!J48</f>
        <v>6</v>
      </c>
      <c r="G49" s="39">
        <f t="shared" si="0"/>
        <v>49.384999999999998</v>
      </c>
      <c r="H49" s="29">
        <f>'Team Assignment-Document'!G49</f>
        <v>55.550000000000004</v>
      </c>
      <c r="I49" s="29">
        <f>'Team Assignment-Presentation'!G49</f>
        <v>35</v>
      </c>
    </row>
    <row r="50" spans="1:9" s="11" customFormat="1" ht="18" customHeight="1">
      <c r="A50" s="27">
        <f>Summary!A49</f>
        <v>32</v>
      </c>
      <c r="B50" s="27" t="str">
        <f>Summary!B49</f>
        <v>T131417</v>
      </c>
      <c r="C50" s="9" t="str">
        <f>Summary!C49</f>
        <v>TRI</v>
      </c>
      <c r="D50" s="9" t="str">
        <f>Summary!D49</f>
        <v>DUC VUONG</v>
      </c>
      <c r="E50" s="9" t="str">
        <f>Summary!E49</f>
        <v>NGO</v>
      </c>
      <c r="F50" s="37" t="str">
        <f>Summary!J49</f>
        <v>8</v>
      </c>
      <c r="G50" s="39">
        <f t="shared" si="0"/>
        <v>34.222222222222221</v>
      </c>
      <c r="H50" s="29">
        <f>'Team Assignment-Document'!G50</f>
        <v>48.888888888888893</v>
      </c>
      <c r="I50" s="29">
        <f>'Team Assignment-Presentation'!G50</f>
        <v>0</v>
      </c>
    </row>
    <row r="51" spans="1:9" s="11" customFormat="1" ht="18" customHeight="1">
      <c r="A51" s="27">
        <f>Summary!A50</f>
        <v>33</v>
      </c>
      <c r="B51" s="27" t="str">
        <f>Summary!B50</f>
        <v>T126567</v>
      </c>
      <c r="C51" s="9" t="str">
        <f>Summary!C50</f>
        <v>TRI</v>
      </c>
      <c r="D51" s="9" t="str">
        <f>Summary!D50</f>
        <v>MINH</v>
      </c>
      <c r="E51" s="9" t="str">
        <f>Summary!E50</f>
        <v>HUYNH</v>
      </c>
      <c r="F51" s="37" t="str">
        <f>Summary!J50</f>
        <v>6</v>
      </c>
      <c r="G51" s="39">
        <f t="shared" si="0"/>
        <v>5</v>
      </c>
      <c r="H51" s="29">
        <f>'Team Assignment-Document'!G51</f>
        <v>0</v>
      </c>
      <c r="I51" s="29">
        <f>'Team Assignment-Presentation'!G51</f>
        <v>16.666666666666668</v>
      </c>
    </row>
    <row r="52" spans="1:9" s="11" customFormat="1" ht="18" customHeight="1">
      <c r="A52" s="27">
        <f>Summary!A51</f>
        <v>34</v>
      </c>
      <c r="B52" s="27" t="str">
        <f>Summary!B51</f>
        <v>T137694</v>
      </c>
      <c r="C52" s="9" t="str">
        <f>Summary!C51</f>
        <v>BANG</v>
      </c>
      <c r="D52" s="9" t="str">
        <f>Summary!D51</f>
        <v>HUYNH</v>
      </c>
      <c r="E52" s="9" t="str">
        <f>Summary!E51</f>
        <v>TRAN</v>
      </c>
      <c r="F52" s="37" t="str">
        <f>Summary!J51</f>
        <v>7</v>
      </c>
      <c r="G52" s="39">
        <f t="shared" si="0"/>
        <v>38.5</v>
      </c>
      <c r="H52" s="29">
        <f>'Team Assignment-Document'!G52</f>
        <v>55</v>
      </c>
      <c r="I52" s="29">
        <f>'Team Assignment-Presentation'!G52</f>
        <v>0</v>
      </c>
    </row>
    <row r="53" spans="1:9" s="11" customFormat="1" ht="18" customHeight="1">
      <c r="A53" s="27">
        <f>Summary!A52</f>
        <v>35</v>
      </c>
      <c r="B53" s="27" t="str">
        <f>Summary!B52</f>
        <v>T136909</v>
      </c>
      <c r="C53" s="9" t="str">
        <f>Summary!C52</f>
        <v>BINH</v>
      </c>
      <c r="D53" s="9" t="str">
        <f>Summary!D52</f>
        <v>QUANG</v>
      </c>
      <c r="E53" s="9" t="str">
        <f>Summary!E52</f>
        <v>LAI</v>
      </c>
      <c r="F53" s="37" t="str">
        <f>Summary!J52</f>
        <v>9</v>
      </c>
      <c r="G53" s="39">
        <f t="shared" si="0"/>
        <v>37.333333333333336</v>
      </c>
      <c r="H53" s="29">
        <f>'Team Assignment-Document'!G53</f>
        <v>53.333333333333336</v>
      </c>
      <c r="I53" s="29">
        <f>'Team Assignment-Presentation'!G53</f>
        <v>0</v>
      </c>
    </row>
    <row r="54" spans="1:9" s="11" customFormat="1" ht="18" customHeight="1">
      <c r="A54" s="27">
        <f>Summary!A53</f>
        <v>36</v>
      </c>
      <c r="B54" s="27" t="str">
        <f>Summary!B53</f>
        <v>T137092</v>
      </c>
      <c r="C54" s="9" t="str">
        <f>Summary!C53</f>
        <v>CHANH</v>
      </c>
      <c r="D54" s="9" t="str">
        <f>Summary!D53</f>
        <v>TRUNG PHAN</v>
      </c>
      <c r="E54" s="9" t="str">
        <f>Summary!E53</f>
        <v>TRAN</v>
      </c>
      <c r="F54" s="37" t="str">
        <f>Summary!J53</f>
        <v>9</v>
      </c>
      <c r="G54" s="39">
        <f t="shared" si="0"/>
        <v>37.333333333333336</v>
      </c>
      <c r="H54" s="29">
        <f>'Team Assignment-Document'!G54</f>
        <v>53.333333333333336</v>
      </c>
      <c r="I54" s="29">
        <f>'Team Assignment-Presentation'!G54</f>
        <v>0</v>
      </c>
    </row>
    <row r="55" spans="1:9" s="11" customFormat="1" ht="18" customHeight="1">
      <c r="A55" s="27">
        <f>Summary!A54</f>
        <v>37</v>
      </c>
      <c r="B55" s="27" t="str">
        <f>Summary!B54</f>
        <v>T139408</v>
      </c>
      <c r="C55" s="9" t="str">
        <f>Summary!C54</f>
        <v>HUAN</v>
      </c>
      <c r="D55" s="9" t="str">
        <f>Summary!D54</f>
        <v>TRIEU</v>
      </c>
      <c r="E55" s="9" t="str">
        <f>Summary!E54</f>
        <v>LE</v>
      </c>
      <c r="F55" s="37" t="str">
        <f>Summary!J54</f>
        <v>5</v>
      </c>
      <c r="G55" s="39">
        <f t="shared" si="0"/>
        <v>59.222222222222214</v>
      </c>
      <c r="H55" s="29">
        <f>'Team Assignment-Document'!G55</f>
        <v>58.888888888888886</v>
      </c>
      <c r="I55" s="29">
        <f>'Team Assignment-Presentation'!G55</f>
        <v>60</v>
      </c>
    </row>
    <row r="56" spans="1:9" s="11" customFormat="1" ht="18" customHeight="1">
      <c r="A56" s="27">
        <f>Summary!A55</f>
        <v>38</v>
      </c>
      <c r="B56" s="27" t="str">
        <f>Summary!B55</f>
        <v>T137873</v>
      </c>
      <c r="C56" s="9" t="str">
        <f>Summary!C55</f>
        <v>LINH</v>
      </c>
      <c r="D56" s="9" t="str">
        <f>Summary!D55</f>
        <v>LE</v>
      </c>
      <c r="E56" s="9" t="str">
        <f>Summary!E55</f>
        <v>TRAN</v>
      </c>
      <c r="F56" s="37" t="str">
        <f>Summary!J55</f>
        <v>9</v>
      </c>
      <c r="G56" s="39">
        <f t="shared" si="0"/>
        <v>37.333333333333336</v>
      </c>
      <c r="H56" s="29">
        <f>'Team Assignment-Document'!G56</f>
        <v>53.333333333333336</v>
      </c>
      <c r="I56" s="29">
        <f>'Team Assignment-Presentation'!G56</f>
        <v>0</v>
      </c>
    </row>
    <row r="57" spans="1:9" s="11" customFormat="1" ht="18" customHeight="1">
      <c r="A57" s="27">
        <f>Summary!A56</f>
        <v>39</v>
      </c>
      <c r="B57" s="27" t="str">
        <f>Summary!B56</f>
        <v>T127801</v>
      </c>
      <c r="C57" s="9" t="str">
        <f>Summary!C56</f>
        <v>PHUC</v>
      </c>
      <c r="D57" s="9" t="str">
        <f>Summary!D56</f>
        <v>DIEM THI</v>
      </c>
      <c r="E57" s="9" t="str">
        <f>Summary!E56</f>
        <v>LE</v>
      </c>
      <c r="F57" s="37" t="str">
        <f>Summary!J56</f>
        <v>9</v>
      </c>
      <c r="G57" s="39">
        <f t="shared" si="0"/>
        <v>0</v>
      </c>
      <c r="H57" s="29">
        <f>'Team Assignment-Document'!G57</f>
        <v>0</v>
      </c>
      <c r="I57" s="29">
        <f>'Team Assignment-Presentation'!G57</f>
        <v>0</v>
      </c>
    </row>
    <row r="58" spans="1:9" s="11" customFormat="1" ht="18" customHeight="1">
      <c r="A58" s="27">
        <f>Summary!A57</f>
        <v>40</v>
      </c>
      <c r="B58" s="27" t="str">
        <f>Summary!B57</f>
        <v>T138590</v>
      </c>
      <c r="C58" s="9" t="str">
        <f>Summary!C57</f>
        <v>TOAN</v>
      </c>
      <c r="D58" s="9" t="str">
        <f>Summary!D57</f>
        <v>HUU</v>
      </c>
      <c r="E58" s="9" t="str">
        <f>Summary!E57</f>
        <v>NGUYEN</v>
      </c>
      <c r="F58" s="37" t="str">
        <f>Summary!J57</f>
        <v>2</v>
      </c>
      <c r="G58" s="39">
        <f t="shared" si="0"/>
        <v>60.733333333333334</v>
      </c>
      <c r="H58" s="29">
        <f>'Team Assignment-Document'!G58</f>
        <v>65.333333333333343</v>
      </c>
      <c r="I58" s="29">
        <f>'Team Assignment-Presentation'!G58</f>
        <v>50</v>
      </c>
    </row>
    <row r="59" spans="1:9" s="11" customFormat="1" ht="18" customHeight="1">
      <c r="A59" s="27">
        <f>Summary!A58</f>
        <v>41</v>
      </c>
      <c r="B59" s="27" t="str">
        <f>Summary!B58</f>
        <v>T134906</v>
      </c>
      <c r="C59" s="9" t="str">
        <f>Summary!C58</f>
        <v>YEN</v>
      </c>
      <c r="D59" s="9" t="str">
        <f>Summary!D58</f>
        <v>HOANG THI</v>
      </c>
      <c r="E59" s="9" t="str">
        <f>Summary!E58</f>
        <v>HA</v>
      </c>
      <c r="F59" s="37" t="str">
        <f>Summary!J58</f>
        <v>9</v>
      </c>
      <c r="G59" s="39">
        <f t="shared" si="0"/>
        <v>37.333333333333336</v>
      </c>
      <c r="H59" s="29">
        <f>'Team Assignment-Document'!G59</f>
        <v>53.333333333333336</v>
      </c>
      <c r="I59" s="29">
        <f>'Team Assignment-Presentation'!G59</f>
        <v>0</v>
      </c>
    </row>
    <row r="60" spans="1:9" s="11" customFormat="1" ht="18" customHeight="1">
      <c r="A60" s="27">
        <f>Summary!A59</f>
        <v>42</v>
      </c>
      <c r="B60" s="27" t="str">
        <f>Summary!B59</f>
        <v>T133365</v>
      </c>
      <c r="C60" s="9" t="str">
        <f>Summary!C59</f>
        <v>THINH</v>
      </c>
      <c r="D60" s="9" t="str">
        <f>Summary!D59</f>
        <v>PHUC</v>
      </c>
      <c r="E60" s="9" t="str">
        <f>Summary!E59</f>
        <v>LUU</v>
      </c>
      <c r="F60" s="37" t="str">
        <f>Summary!J59</f>
        <v>7</v>
      </c>
      <c r="G60" s="39">
        <f t="shared" si="0"/>
        <v>53.5</v>
      </c>
      <c r="H60" s="29">
        <f>'Team Assignment-Document'!G60</f>
        <v>55</v>
      </c>
      <c r="I60" s="29">
        <f>'Team Assignment-Presentation'!G60</f>
        <v>50</v>
      </c>
    </row>
  </sheetData>
  <autoFilter ref="A6:I60" xr:uid="{00000000-0009-0000-0000-000003000000}"/>
  <phoneticPr fontId="1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0"/>
  <sheetViews>
    <sheetView topLeftCell="B1" zoomScale="85" zoomScaleNormal="85" workbookViewId="0" xr3:uid="{F9CF3CF3-643B-5BE6-8B46-32C596A47465}">
      <selection activeCell="B4" sqref="B4"/>
    </sheetView>
  </sheetViews>
  <sheetFormatPr defaultRowHeight="12.75"/>
  <cols>
    <col min="1" max="1" width="7" style="4" customWidth="1"/>
    <col min="2" max="2" width="15.42578125" style="4" customWidth="1"/>
    <col min="3" max="3" width="13.42578125" style="3" customWidth="1"/>
    <col min="4" max="4" width="16" style="3" customWidth="1"/>
    <col min="5" max="5" width="12.28515625" style="4" customWidth="1"/>
    <col min="6" max="6" width="8.42578125" style="4" customWidth="1"/>
    <col min="7" max="7" width="12.140625" style="4" customWidth="1"/>
    <col min="8" max="8" width="10" style="4" customWidth="1"/>
    <col min="9" max="9" width="10.140625" style="4" customWidth="1"/>
    <col min="10" max="11" width="9.42578125" style="4" customWidth="1"/>
    <col min="12" max="12" width="11" style="4" bestFit="1" customWidth="1"/>
    <col min="13" max="15" width="9.42578125" style="4" customWidth="1"/>
    <col min="16" max="16" width="10.5703125" style="4" customWidth="1"/>
    <col min="17" max="17" width="10.28515625" style="30" bestFit="1" customWidth="1"/>
    <col min="18" max="18" width="15.42578125" style="4" customWidth="1"/>
    <col min="19" max="16384" width="9.140625" style="4"/>
  </cols>
  <sheetData>
    <row r="1" spans="1:18" ht="18">
      <c r="A1" s="2"/>
      <c r="B1" s="2"/>
      <c r="C1" s="2"/>
      <c r="D1" s="2"/>
    </row>
    <row r="2" spans="1:18" ht="15.75">
      <c r="A2" s="5"/>
      <c r="B2" s="5"/>
      <c r="C2" s="20"/>
      <c r="D2" s="20"/>
    </row>
    <row r="3" spans="1:18" ht="13.5" customHeight="1">
      <c r="A3" s="21"/>
      <c r="B3" s="21"/>
      <c r="C3" s="20"/>
      <c r="D3" s="20"/>
    </row>
    <row r="4" spans="1:18" ht="13.5" customHeight="1">
      <c r="A4" s="19"/>
      <c r="B4" s="65" t="s">
        <v>0</v>
      </c>
      <c r="C4" s="20"/>
      <c r="D4" s="20"/>
      <c r="H4" s="3"/>
      <c r="I4" s="3"/>
      <c r="J4" s="3"/>
      <c r="K4" s="3"/>
      <c r="L4" s="3"/>
      <c r="M4" s="3"/>
      <c r="N4" s="3"/>
      <c r="O4" s="3"/>
      <c r="P4" s="3"/>
      <c r="Q4" s="31"/>
      <c r="R4" s="3"/>
    </row>
    <row r="5" spans="1:18">
      <c r="C5" s="20"/>
      <c r="D5" s="20"/>
      <c r="H5" s="3"/>
      <c r="I5" s="3"/>
      <c r="J5" s="3"/>
      <c r="K5" s="3"/>
      <c r="L5" s="3"/>
      <c r="M5" s="3"/>
      <c r="N5" s="3"/>
      <c r="O5" s="3"/>
      <c r="P5" s="3"/>
      <c r="Q5" s="31"/>
      <c r="R5" s="3"/>
    </row>
    <row r="6" spans="1:18" s="7" customFormat="1" ht="27.75" customHeight="1">
      <c r="A6" s="12" t="s">
        <v>1</v>
      </c>
      <c r="B6" s="12" t="s">
        <v>2</v>
      </c>
      <c r="C6" s="45" t="s">
        <v>212</v>
      </c>
      <c r="D6" s="45" t="s">
        <v>20</v>
      </c>
      <c r="E6" s="45" t="s">
        <v>21</v>
      </c>
      <c r="F6" s="12" t="s">
        <v>8</v>
      </c>
      <c r="G6" s="41" t="s">
        <v>180</v>
      </c>
      <c r="H6" s="42" t="s">
        <v>215</v>
      </c>
      <c r="I6" s="64" t="s">
        <v>216</v>
      </c>
      <c r="J6" s="64" t="s">
        <v>217</v>
      </c>
      <c r="K6" s="42" t="s">
        <v>218</v>
      </c>
      <c r="L6" s="42" t="s">
        <v>219</v>
      </c>
      <c r="M6" s="42" t="s">
        <v>220</v>
      </c>
      <c r="N6" s="42" t="s">
        <v>221</v>
      </c>
      <c r="O6" s="42" t="s">
        <v>222</v>
      </c>
      <c r="P6" s="42" t="s">
        <v>223</v>
      </c>
      <c r="Q6" s="46" t="s">
        <v>224</v>
      </c>
      <c r="R6" s="64" t="s">
        <v>225</v>
      </c>
    </row>
    <row r="7" spans="1:18" s="11" customFormat="1" ht="18" customHeight="1">
      <c r="A7" s="27">
        <f>Summary!A6</f>
        <v>-11</v>
      </c>
      <c r="B7" s="27" t="str">
        <f>Summary!B6</f>
        <v>T144296</v>
      </c>
      <c r="C7" s="32" t="str">
        <f>Summary!C6</f>
        <v>ANH</v>
      </c>
      <c r="D7" s="32" t="str">
        <f>Summary!D6</f>
        <v>HOAI HOANG</v>
      </c>
      <c r="E7" s="32" t="str">
        <f>Summary!E6</f>
        <v>NGUYEN</v>
      </c>
      <c r="F7" s="37" t="str">
        <f>Summary!J6</f>
        <v>7</v>
      </c>
      <c r="G7" s="39">
        <f>Q7*R7</f>
        <v>55</v>
      </c>
      <c r="H7" s="1">
        <v>65</v>
      </c>
      <c r="I7" s="1">
        <v>60</v>
      </c>
      <c r="J7" s="1">
        <v>60</v>
      </c>
      <c r="K7" s="1">
        <v>55</v>
      </c>
      <c r="L7" s="1">
        <v>55</v>
      </c>
      <c r="M7" s="1">
        <v>45</v>
      </c>
      <c r="N7" s="1">
        <v>50</v>
      </c>
      <c r="O7" s="1">
        <v>50</v>
      </c>
      <c r="P7" s="1">
        <v>55</v>
      </c>
      <c r="Q7" s="38">
        <f t="shared" ref="Q7:Q38" si="0">AVERAGE(H7:P7)</f>
        <v>55</v>
      </c>
      <c r="R7" s="47">
        <v>1</v>
      </c>
    </row>
    <row r="8" spans="1:18" s="11" customFormat="1" ht="18" customHeight="1">
      <c r="A8" s="27">
        <f>Summary!A7</f>
        <v>-10</v>
      </c>
      <c r="B8" s="27" t="str">
        <f>Summary!B7</f>
        <v>T144647</v>
      </c>
      <c r="C8" s="32" t="str">
        <f>Summary!C7</f>
        <v>CA</v>
      </c>
      <c r="D8" s="32" t="str">
        <f>Summary!D7</f>
        <v>DIEM THI</v>
      </c>
      <c r="E8" s="32" t="str">
        <f>Summary!E7</f>
        <v>LE</v>
      </c>
      <c r="F8" s="37" t="str">
        <f>Summary!J7</f>
        <v>4</v>
      </c>
      <c r="G8" s="39">
        <f>Q8*R8</f>
        <v>67.099999999999994</v>
      </c>
      <c r="H8" s="1">
        <v>65</v>
      </c>
      <c r="I8" s="1">
        <v>75</v>
      </c>
      <c r="J8" s="1">
        <v>80</v>
      </c>
      <c r="K8" s="1">
        <v>60</v>
      </c>
      <c r="L8" s="1">
        <v>60</v>
      </c>
      <c r="M8" s="1">
        <v>65</v>
      </c>
      <c r="N8" s="1">
        <v>70</v>
      </c>
      <c r="O8" s="1">
        <v>65</v>
      </c>
      <c r="P8" s="1">
        <v>70</v>
      </c>
      <c r="Q8" s="38">
        <f t="shared" si="0"/>
        <v>67.777777777777771</v>
      </c>
      <c r="R8" s="47">
        <v>0.99</v>
      </c>
    </row>
    <row r="9" spans="1:18" s="11" customFormat="1" ht="18" customHeight="1">
      <c r="A9" s="27">
        <f>Summary!A8</f>
        <v>-9</v>
      </c>
      <c r="B9" s="27" t="str">
        <f>Summary!B8</f>
        <v>T143054</v>
      </c>
      <c r="C9" s="32" t="str">
        <f>Summary!C8</f>
        <v>CHUONG</v>
      </c>
      <c r="D9" s="32" t="str">
        <f>Summary!D8</f>
        <v>PHU</v>
      </c>
      <c r="E9" s="32" t="str">
        <f>Summary!E8</f>
        <v>PHAM</v>
      </c>
      <c r="F9" s="37" t="str">
        <f>Summary!J8</f>
        <v>7</v>
      </c>
      <c r="G9" s="39">
        <f t="shared" ref="G9:G60" si="1">Q9*R9</f>
        <v>55</v>
      </c>
      <c r="H9" s="1">
        <v>65</v>
      </c>
      <c r="I9" s="1">
        <v>60</v>
      </c>
      <c r="J9" s="1">
        <v>60</v>
      </c>
      <c r="K9" s="1">
        <v>55</v>
      </c>
      <c r="L9" s="1">
        <v>55</v>
      </c>
      <c r="M9" s="1">
        <v>45</v>
      </c>
      <c r="N9" s="1">
        <v>50</v>
      </c>
      <c r="O9" s="1">
        <v>50</v>
      </c>
      <c r="P9" s="1">
        <v>55</v>
      </c>
      <c r="Q9" s="38">
        <f t="shared" si="0"/>
        <v>55</v>
      </c>
      <c r="R9" s="47">
        <v>1</v>
      </c>
    </row>
    <row r="10" spans="1:18" s="11" customFormat="1" ht="18" customHeight="1">
      <c r="A10" s="27">
        <f>Summary!A9</f>
        <v>-8</v>
      </c>
      <c r="B10" s="27" t="str">
        <f>Summary!B9</f>
        <v>T137330</v>
      </c>
      <c r="C10" s="32" t="str">
        <f>Summary!C9</f>
        <v>DUC</v>
      </c>
      <c r="D10" s="32" t="str">
        <f>Summary!D9</f>
        <v>MINH</v>
      </c>
      <c r="E10" s="32" t="str">
        <f>Summary!E9</f>
        <v>LE</v>
      </c>
      <c r="F10" s="37" t="str">
        <f>Summary!J9</f>
        <v>2</v>
      </c>
      <c r="G10" s="39">
        <f t="shared" si="1"/>
        <v>65.333333333333343</v>
      </c>
      <c r="H10" s="1">
        <v>65</v>
      </c>
      <c r="I10" s="1">
        <v>75</v>
      </c>
      <c r="J10" s="1">
        <v>75</v>
      </c>
      <c r="K10" s="1">
        <v>70</v>
      </c>
      <c r="L10" s="1">
        <v>50</v>
      </c>
      <c r="M10" s="1">
        <v>65</v>
      </c>
      <c r="N10" s="1">
        <v>75</v>
      </c>
      <c r="O10" s="1">
        <v>60</v>
      </c>
      <c r="P10" s="1">
        <v>65</v>
      </c>
      <c r="Q10" s="38">
        <f t="shared" si="0"/>
        <v>66.666666666666671</v>
      </c>
      <c r="R10" s="47">
        <v>0.98</v>
      </c>
    </row>
    <row r="11" spans="1:18" s="11" customFormat="1" ht="18" customHeight="1">
      <c r="A11" s="27">
        <f>Summary!A10</f>
        <v>-7</v>
      </c>
      <c r="B11" s="27" t="str">
        <f>Summary!B10</f>
        <v>T132919</v>
      </c>
      <c r="C11" s="32" t="str">
        <f>Summary!C10</f>
        <v>DUY</v>
      </c>
      <c r="D11" s="32" t="str">
        <f>Summary!D10</f>
        <v>BAO BUI</v>
      </c>
      <c r="E11" s="32" t="str">
        <f>Summary!E10</f>
        <v>NGUYEN</v>
      </c>
      <c r="F11" s="37" t="str">
        <f>Summary!J10</f>
        <v>3</v>
      </c>
      <c r="G11" s="39">
        <f t="shared" si="1"/>
        <v>61.666666666666664</v>
      </c>
      <c r="H11" s="1">
        <v>70</v>
      </c>
      <c r="I11" s="1">
        <v>60</v>
      </c>
      <c r="J11" s="1">
        <v>55</v>
      </c>
      <c r="K11" s="1">
        <v>65</v>
      </c>
      <c r="L11" s="1">
        <v>60</v>
      </c>
      <c r="M11" s="1">
        <v>55</v>
      </c>
      <c r="N11" s="1">
        <v>50</v>
      </c>
      <c r="O11" s="1">
        <v>70</v>
      </c>
      <c r="P11" s="1">
        <v>70</v>
      </c>
      <c r="Q11" s="38">
        <f t="shared" si="0"/>
        <v>61.666666666666664</v>
      </c>
      <c r="R11" s="47">
        <v>1</v>
      </c>
    </row>
    <row r="12" spans="1:18" s="11" customFormat="1" ht="18" customHeight="1">
      <c r="A12" s="27">
        <f>Summary!A11</f>
        <v>-6</v>
      </c>
      <c r="B12" s="27" t="str">
        <f>Summary!B11</f>
        <v>T144009</v>
      </c>
      <c r="C12" s="32" t="str">
        <f>Summary!C11</f>
        <v>HIEP</v>
      </c>
      <c r="D12" s="32" t="str">
        <f>Summary!D11</f>
        <v>DAI DANG</v>
      </c>
      <c r="E12" s="32" t="str">
        <f>Summary!E11</f>
        <v>NGUYEN</v>
      </c>
      <c r="F12" s="37" t="str">
        <f>Summary!J11</f>
        <v>1</v>
      </c>
      <c r="G12" s="39">
        <f t="shared" si="1"/>
        <v>64.444444444444443</v>
      </c>
      <c r="H12" s="1">
        <v>65</v>
      </c>
      <c r="I12" s="1">
        <v>60</v>
      </c>
      <c r="J12" s="1">
        <v>70</v>
      </c>
      <c r="K12" s="1">
        <v>55</v>
      </c>
      <c r="L12" s="1">
        <v>60</v>
      </c>
      <c r="M12" s="1">
        <v>70</v>
      </c>
      <c r="N12" s="1">
        <v>65</v>
      </c>
      <c r="O12" s="1">
        <v>60</v>
      </c>
      <c r="P12" s="1">
        <v>75</v>
      </c>
      <c r="Q12" s="38">
        <f t="shared" si="0"/>
        <v>64.444444444444443</v>
      </c>
      <c r="R12" s="47">
        <v>1</v>
      </c>
    </row>
    <row r="13" spans="1:18" s="11" customFormat="1" ht="18" customHeight="1">
      <c r="A13" s="27">
        <f>Summary!A12</f>
        <v>-5</v>
      </c>
      <c r="B13" s="27" t="str">
        <f>Summary!B12</f>
        <v>T146150</v>
      </c>
      <c r="C13" s="32" t="str">
        <f>Summary!C12</f>
        <v>HIEU</v>
      </c>
      <c r="D13" s="32" t="str">
        <f>Summary!D12</f>
        <v>MINH</v>
      </c>
      <c r="E13" s="32" t="str">
        <f>Summary!E12</f>
        <v>DUONG</v>
      </c>
      <c r="F13" s="37" t="str">
        <f>Summary!J12</f>
        <v>2</v>
      </c>
      <c r="G13" s="39">
        <f t="shared" si="1"/>
        <v>65.333333333333343</v>
      </c>
      <c r="H13" s="1">
        <v>65</v>
      </c>
      <c r="I13" s="1">
        <v>75</v>
      </c>
      <c r="J13" s="1">
        <v>75</v>
      </c>
      <c r="K13" s="1">
        <v>70</v>
      </c>
      <c r="L13" s="1">
        <v>50</v>
      </c>
      <c r="M13" s="1">
        <v>65</v>
      </c>
      <c r="N13" s="1">
        <v>75</v>
      </c>
      <c r="O13" s="1">
        <v>60</v>
      </c>
      <c r="P13" s="1">
        <v>65</v>
      </c>
      <c r="Q13" s="38">
        <f t="shared" si="0"/>
        <v>66.666666666666671</v>
      </c>
      <c r="R13" s="47">
        <v>0.98</v>
      </c>
    </row>
    <row r="14" spans="1:18" s="11" customFormat="1" ht="18" customHeight="1">
      <c r="A14" s="27">
        <f>Summary!A13</f>
        <v>-4</v>
      </c>
      <c r="B14" s="27" t="str">
        <f>Summary!B13</f>
        <v>T143334</v>
      </c>
      <c r="C14" s="32" t="str">
        <f>Summary!C13</f>
        <v>HIEU</v>
      </c>
      <c r="D14" s="32" t="str">
        <f>Summary!D13</f>
        <v>TAN</v>
      </c>
      <c r="E14" s="32" t="str">
        <f>Summary!E13</f>
        <v>TRAN</v>
      </c>
      <c r="F14" s="37" t="str">
        <f>Summary!J13</f>
        <v>7</v>
      </c>
      <c r="G14" s="39">
        <f t="shared" si="1"/>
        <v>55</v>
      </c>
      <c r="H14" s="1">
        <v>65</v>
      </c>
      <c r="I14" s="1">
        <v>60</v>
      </c>
      <c r="J14" s="1">
        <v>60</v>
      </c>
      <c r="K14" s="1">
        <v>55</v>
      </c>
      <c r="L14" s="1">
        <v>55</v>
      </c>
      <c r="M14" s="1">
        <v>45</v>
      </c>
      <c r="N14" s="1">
        <v>50</v>
      </c>
      <c r="O14" s="1">
        <v>50</v>
      </c>
      <c r="P14" s="1">
        <v>55</v>
      </c>
      <c r="Q14" s="38">
        <f t="shared" si="0"/>
        <v>55</v>
      </c>
      <c r="R14" s="47">
        <v>1</v>
      </c>
    </row>
    <row r="15" spans="1:18" s="11" customFormat="1" ht="18" customHeight="1">
      <c r="A15" s="27">
        <f>Summary!A14</f>
        <v>-3</v>
      </c>
      <c r="B15" s="27" t="str">
        <f>Summary!B14</f>
        <v>T146330</v>
      </c>
      <c r="C15" s="32" t="str">
        <f>Summary!C14</f>
        <v>HIEU</v>
      </c>
      <c r="D15" s="32" t="str">
        <f>Summary!D14</f>
        <v>TRUNG</v>
      </c>
      <c r="E15" s="32" t="str">
        <f>Summary!E14</f>
        <v>TRAN</v>
      </c>
      <c r="F15" s="37" t="str">
        <f>Summary!J14</f>
        <v>4</v>
      </c>
      <c r="G15" s="39">
        <f t="shared" si="1"/>
        <v>67.777777777777771</v>
      </c>
      <c r="H15" s="1">
        <v>65</v>
      </c>
      <c r="I15" s="1">
        <v>75</v>
      </c>
      <c r="J15" s="1">
        <v>80</v>
      </c>
      <c r="K15" s="1">
        <v>60</v>
      </c>
      <c r="L15" s="1">
        <v>60</v>
      </c>
      <c r="M15" s="1">
        <v>65</v>
      </c>
      <c r="N15" s="1">
        <v>70</v>
      </c>
      <c r="O15" s="1">
        <v>65</v>
      </c>
      <c r="P15" s="1">
        <v>70</v>
      </c>
      <c r="Q15" s="38">
        <f t="shared" si="0"/>
        <v>67.777777777777771</v>
      </c>
      <c r="R15" s="47">
        <v>1</v>
      </c>
    </row>
    <row r="16" spans="1:18" s="11" customFormat="1" ht="18" customHeight="1">
      <c r="A16" s="27">
        <f>Summary!A15</f>
        <v>-2</v>
      </c>
      <c r="B16" s="27" t="str">
        <f>Summary!B15</f>
        <v>T143639</v>
      </c>
      <c r="C16" s="32" t="str">
        <f>Summary!C15</f>
        <v>HUNG</v>
      </c>
      <c r="D16" s="32" t="str">
        <f>Summary!D15</f>
        <v>NGOC</v>
      </c>
      <c r="E16" s="32" t="str">
        <f>Summary!E15</f>
        <v>HA</v>
      </c>
      <c r="F16" s="37" t="str">
        <f>Summary!J15</f>
        <v>8</v>
      </c>
      <c r="G16" s="39">
        <f t="shared" si="1"/>
        <v>49.44444444444445</v>
      </c>
      <c r="H16" s="1">
        <v>65</v>
      </c>
      <c r="I16" s="1">
        <v>60</v>
      </c>
      <c r="J16" s="1">
        <v>55</v>
      </c>
      <c r="K16" s="1">
        <v>65</v>
      </c>
      <c r="L16" s="1">
        <v>50</v>
      </c>
      <c r="M16" s="1">
        <v>55</v>
      </c>
      <c r="N16" s="1">
        <v>70</v>
      </c>
      <c r="O16" s="1">
        <v>40</v>
      </c>
      <c r="P16" s="1">
        <v>40</v>
      </c>
      <c r="Q16" s="38">
        <f t="shared" si="0"/>
        <v>55.555555555555557</v>
      </c>
      <c r="R16" s="47">
        <v>0.89</v>
      </c>
    </row>
    <row r="17" spans="1:18" s="11" customFormat="1" ht="18" customHeight="1">
      <c r="A17" s="27">
        <f>Summary!A16</f>
        <v>-1</v>
      </c>
      <c r="B17" s="27" t="str">
        <f>Summary!B16</f>
        <v>T143324</v>
      </c>
      <c r="C17" s="32" t="str">
        <f>Summary!C16</f>
        <v>LAM</v>
      </c>
      <c r="D17" s="32" t="str">
        <f>Summary!D16</f>
        <v>CAO</v>
      </c>
      <c r="E17" s="32" t="str">
        <f>Summary!E16</f>
        <v>NGUYEN</v>
      </c>
      <c r="F17" s="37" t="str">
        <f>Summary!J16</f>
        <v>1</v>
      </c>
      <c r="G17" s="39">
        <f t="shared" si="1"/>
        <v>63.8</v>
      </c>
      <c r="H17" s="1">
        <v>65</v>
      </c>
      <c r="I17" s="1">
        <v>60</v>
      </c>
      <c r="J17" s="1">
        <v>70</v>
      </c>
      <c r="K17" s="1">
        <v>55</v>
      </c>
      <c r="L17" s="1">
        <v>60</v>
      </c>
      <c r="M17" s="1">
        <v>70</v>
      </c>
      <c r="N17" s="1">
        <v>65</v>
      </c>
      <c r="O17" s="1">
        <v>60</v>
      </c>
      <c r="P17" s="1">
        <v>75</v>
      </c>
      <c r="Q17" s="38">
        <f t="shared" si="0"/>
        <v>64.444444444444443</v>
      </c>
      <c r="R17" s="47">
        <v>0.99</v>
      </c>
    </row>
    <row r="18" spans="1:18" s="11" customFormat="1" ht="18" customHeight="1">
      <c r="A18" s="27">
        <f>Summary!A17</f>
        <v>0</v>
      </c>
      <c r="B18" s="27" t="str">
        <f>Summary!B17</f>
        <v>T140026</v>
      </c>
      <c r="C18" s="32" t="str">
        <f>Summary!C17</f>
        <v>LINH</v>
      </c>
      <c r="D18" s="32" t="str">
        <f>Summary!D17</f>
        <v>DUC VAN</v>
      </c>
      <c r="E18" s="32" t="str">
        <f>Summary!E17</f>
        <v>NGUYEN</v>
      </c>
      <c r="F18" s="37" t="str">
        <f>Summary!J17</f>
        <v>7</v>
      </c>
      <c r="G18" s="39">
        <f t="shared" si="1"/>
        <v>55</v>
      </c>
      <c r="H18" s="1">
        <v>65</v>
      </c>
      <c r="I18" s="1">
        <v>60</v>
      </c>
      <c r="J18" s="1">
        <v>60</v>
      </c>
      <c r="K18" s="1">
        <v>55</v>
      </c>
      <c r="L18" s="1">
        <v>55</v>
      </c>
      <c r="M18" s="1">
        <v>45</v>
      </c>
      <c r="N18" s="1">
        <v>50</v>
      </c>
      <c r="O18" s="1">
        <v>50</v>
      </c>
      <c r="P18" s="1">
        <v>55</v>
      </c>
      <c r="Q18" s="38">
        <f t="shared" si="0"/>
        <v>55</v>
      </c>
      <c r="R18" s="47">
        <v>1</v>
      </c>
    </row>
    <row r="19" spans="1:18" s="11" customFormat="1" ht="18" customHeight="1">
      <c r="A19" s="27">
        <f>Summary!A18</f>
        <v>1</v>
      </c>
      <c r="B19" s="27" t="str">
        <f>Summary!B18</f>
        <v>T143662</v>
      </c>
      <c r="C19" s="32" t="str">
        <f>Summary!C18</f>
        <v>LINH</v>
      </c>
      <c r="D19" s="32" t="str">
        <f>Summary!D18</f>
        <v>DUY</v>
      </c>
      <c r="E19" s="32" t="str">
        <f>Summary!E18</f>
        <v>THAN</v>
      </c>
      <c r="F19" s="37" t="str">
        <f>Summary!J18</f>
        <v>4</v>
      </c>
      <c r="G19" s="39">
        <f t="shared" si="1"/>
        <v>67.777777777777771</v>
      </c>
      <c r="H19" s="1">
        <v>65</v>
      </c>
      <c r="I19" s="1">
        <v>75</v>
      </c>
      <c r="J19" s="1">
        <v>80</v>
      </c>
      <c r="K19" s="1">
        <v>60</v>
      </c>
      <c r="L19" s="1">
        <v>60</v>
      </c>
      <c r="M19" s="1">
        <v>65</v>
      </c>
      <c r="N19" s="1">
        <v>70</v>
      </c>
      <c r="O19" s="1">
        <v>65</v>
      </c>
      <c r="P19" s="1">
        <v>70</v>
      </c>
      <c r="Q19" s="38">
        <f t="shared" si="0"/>
        <v>67.777777777777771</v>
      </c>
      <c r="R19" s="47">
        <v>1</v>
      </c>
    </row>
    <row r="20" spans="1:18" s="11" customFormat="1" ht="18" customHeight="1">
      <c r="A20" s="27">
        <f>Summary!A19</f>
        <v>2</v>
      </c>
      <c r="B20" s="27" t="str">
        <f>Summary!B19</f>
        <v>T142772</v>
      </c>
      <c r="C20" s="32" t="str">
        <f>Summary!C19</f>
        <v>LOC</v>
      </c>
      <c r="D20" s="32" t="str">
        <f>Summary!D19</f>
        <v>BA</v>
      </c>
      <c r="E20" s="32" t="str">
        <f>Summary!E19</f>
        <v>MAI</v>
      </c>
      <c r="F20" s="37" t="str">
        <f>Summary!J19</f>
        <v>8</v>
      </c>
      <c r="G20" s="39">
        <f t="shared" si="1"/>
        <v>55.555555555555557</v>
      </c>
      <c r="H20" s="1">
        <v>65</v>
      </c>
      <c r="I20" s="1">
        <v>60</v>
      </c>
      <c r="J20" s="1">
        <v>55</v>
      </c>
      <c r="K20" s="1">
        <v>65</v>
      </c>
      <c r="L20" s="1">
        <v>50</v>
      </c>
      <c r="M20" s="1">
        <v>55</v>
      </c>
      <c r="N20" s="1">
        <v>70</v>
      </c>
      <c r="O20" s="1">
        <v>40</v>
      </c>
      <c r="P20" s="1">
        <v>40</v>
      </c>
      <c r="Q20" s="38">
        <f t="shared" si="0"/>
        <v>55.555555555555557</v>
      </c>
      <c r="R20" s="47">
        <v>1</v>
      </c>
    </row>
    <row r="21" spans="1:18" s="11" customFormat="1" ht="18" customHeight="1">
      <c r="A21" s="27">
        <f>Summary!A20</f>
        <v>3</v>
      </c>
      <c r="B21" s="27" t="str">
        <f>Summary!B20</f>
        <v>T143407</v>
      </c>
      <c r="C21" s="32" t="str">
        <f>Summary!C20</f>
        <v>LONG</v>
      </c>
      <c r="D21" s="32" t="str">
        <f>Summary!D20</f>
        <v>THANH</v>
      </c>
      <c r="E21" s="32" t="str">
        <f>Summary!E20</f>
        <v>NGUYEN</v>
      </c>
      <c r="F21" s="37" t="str">
        <f>Summary!J20</f>
        <v>5</v>
      </c>
      <c r="G21" s="39">
        <f t="shared" si="1"/>
        <v>58.888888888888886</v>
      </c>
      <c r="H21" s="1">
        <v>70</v>
      </c>
      <c r="I21" s="1">
        <v>75</v>
      </c>
      <c r="J21" s="1">
        <v>65</v>
      </c>
      <c r="K21" s="1">
        <v>55</v>
      </c>
      <c r="L21" s="1">
        <v>50</v>
      </c>
      <c r="M21" s="1">
        <v>45</v>
      </c>
      <c r="N21" s="1">
        <v>50</v>
      </c>
      <c r="O21" s="1">
        <v>60</v>
      </c>
      <c r="P21" s="1">
        <v>60</v>
      </c>
      <c r="Q21" s="38">
        <f t="shared" si="0"/>
        <v>58.888888888888886</v>
      </c>
      <c r="R21" s="47">
        <v>1</v>
      </c>
    </row>
    <row r="22" spans="1:18" s="11" customFormat="1" ht="18" customHeight="1">
      <c r="A22" s="27">
        <f>Summary!A21</f>
        <v>4</v>
      </c>
      <c r="B22" s="27" t="str">
        <f>Summary!B21</f>
        <v>T144054</v>
      </c>
      <c r="C22" s="32" t="str">
        <f>Summary!C21</f>
        <v>LUAN</v>
      </c>
      <c r="D22" s="32" t="str">
        <f>Summary!D21</f>
        <v>HUU</v>
      </c>
      <c r="E22" s="32" t="str">
        <f>Summary!E21</f>
        <v>NGUYEN</v>
      </c>
      <c r="F22" s="37" t="str">
        <f>Summary!J21</f>
        <v>6</v>
      </c>
      <c r="G22" s="39">
        <f t="shared" si="1"/>
        <v>54.988888888888894</v>
      </c>
      <c r="H22" s="1">
        <v>60</v>
      </c>
      <c r="I22" s="1">
        <v>60</v>
      </c>
      <c r="J22" s="1">
        <v>50</v>
      </c>
      <c r="K22" s="1">
        <v>60</v>
      </c>
      <c r="L22" s="1">
        <v>75</v>
      </c>
      <c r="M22" s="1">
        <v>45</v>
      </c>
      <c r="N22" s="1">
        <v>45</v>
      </c>
      <c r="O22" s="1">
        <v>60</v>
      </c>
      <c r="P22" s="1">
        <v>50</v>
      </c>
      <c r="Q22" s="38">
        <f t="shared" si="0"/>
        <v>56.111111111111114</v>
      </c>
      <c r="R22" s="47">
        <v>0.98</v>
      </c>
    </row>
    <row r="23" spans="1:18" s="11" customFormat="1" ht="18" customHeight="1">
      <c r="A23" s="27">
        <f>Summary!A22</f>
        <v>5</v>
      </c>
      <c r="B23" s="27" t="str">
        <f>Summary!B22</f>
        <v>T145181</v>
      </c>
      <c r="C23" s="32" t="str">
        <f>Summary!C22</f>
        <v>LY</v>
      </c>
      <c r="D23" s="32" t="str">
        <f>Summary!D22</f>
        <v>CONG THANH</v>
      </c>
      <c r="E23" s="32" t="str">
        <f>Summary!E22</f>
        <v>DUONG</v>
      </c>
      <c r="F23" s="37" t="str">
        <f>Summary!J22</f>
        <v>1</v>
      </c>
      <c r="G23" s="39">
        <f t="shared" si="1"/>
        <v>0</v>
      </c>
      <c r="H23" s="1">
        <v>65</v>
      </c>
      <c r="I23" s="1">
        <v>60</v>
      </c>
      <c r="J23" s="1">
        <v>70</v>
      </c>
      <c r="K23" s="1">
        <v>55</v>
      </c>
      <c r="L23" s="1">
        <v>60</v>
      </c>
      <c r="M23" s="1">
        <v>70</v>
      </c>
      <c r="N23" s="1">
        <v>65</v>
      </c>
      <c r="O23" s="1">
        <v>60</v>
      </c>
      <c r="P23" s="1">
        <v>75</v>
      </c>
      <c r="Q23" s="38">
        <f t="shared" si="0"/>
        <v>64.444444444444443</v>
      </c>
      <c r="R23" s="47">
        <v>0</v>
      </c>
    </row>
    <row r="24" spans="1:18" s="11" customFormat="1" ht="18" customHeight="1">
      <c r="A24" s="27">
        <f>Summary!A23</f>
        <v>6</v>
      </c>
      <c r="B24" s="27" t="str">
        <f>Summary!B23</f>
        <v>T144231</v>
      </c>
      <c r="C24" s="32" t="str">
        <f>Summary!C23</f>
        <v>MINH</v>
      </c>
      <c r="D24" s="32">
        <f>Summary!D23</f>
        <v>0</v>
      </c>
      <c r="E24" s="32" t="str">
        <f>Summary!E23</f>
        <v>LE</v>
      </c>
      <c r="F24" s="37" t="str">
        <f>Summary!J23</f>
        <v>5</v>
      </c>
      <c r="G24" s="39">
        <f t="shared" si="1"/>
        <v>58.888888888888886</v>
      </c>
      <c r="H24" s="1">
        <v>70</v>
      </c>
      <c r="I24" s="1">
        <v>75</v>
      </c>
      <c r="J24" s="1">
        <v>65</v>
      </c>
      <c r="K24" s="1">
        <v>55</v>
      </c>
      <c r="L24" s="1">
        <v>50</v>
      </c>
      <c r="M24" s="1">
        <v>45</v>
      </c>
      <c r="N24" s="1">
        <v>50</v>
      </c>
      <c r="O24" s="1">
        <v>60</v>
      </c>
      <c r="P24" s="1">
        <v>60</v>
      </c>
      <c r="Q24" s="38">
        <f t="shared" si="0"/>
        <v>58.888888888888886</v>
      </c>
      <c r="R24" s="47">
        <v>1</v>
      </c>
    </row>
    <row r="25" spans="1:18" s="11" customFormat="1" ht="18" customHeight="1">
      <c r="A25" s="27">
        <f>Summary!A24</f>
        <v>7</v>
      </c>
      <c r="B25" s="27" t="str">
        <f>Summary!B24</f>
        <v>T143150</v>
      </c>
      <c r="C25" s="32" t="str">
        <f>Summary!C24</f>
        <v>NHAN</v>
      </c>
      <c r="D25" s="32" t="str">
        <f>Summary!D24</f>
        <v>HUU</v>
      </c>
      <c r="E25" s="32" t="str">
        <f>Summary!E24</f>
        <v>NGO</v>
      </c>
      <c r="F25" s="37" t="str">
        <f>Summary!J24</f>
        <v>6</v>
      </c>
      <c r="G25" s="39">
        <f t="shared" si="1"/>
        <v>54.988888888888894</v>
      </c>
      <c r="H25" s="1">
        <v>60</v>
      </c>
      <c r="I25" s="1">
        <v>60</v>
      </c>
      <c r="J25" s="1">
        <v>50</v>
      </c>
      <c r="K25" s="1">
        <v>60</v>
      </c>
      <c r="L25" s="1">
        <v>75</v>
      </c>
      <c r="M25" s="1">
        <v>45</v>
      </c>
      <c r="N25" s="1">
        <v>45</v>
      </c>
      <c r="O25" s="1">
        <v>60</v>
      </c>
      <c r="P25" s="1">
        <v>50</v>
      </c>
      <c r="Q25" s="38">
        <f t="shared" si="0"/>
        <v>56.111111111111114</v>
      </c>
      <c r="R25" s="47">
        <v>0.98</v>
      </c>
    </row>
    <row r="26" spans="1:18" s="11" customFormat="1" ht="18" customHeight="1">
      <c r="A26" s="27">
        <f>Summary!A25</f>
        <v>8</v>
      </c>
      <c r="B26" s="27" t="str">
        <f>Summary!B25</f>
        <v>T145448</v>
      </c>
      <c r="C26" s="32" t="str">
        <f>Summary!C25</f>
        <v>NHAT</v>
      </c>
      <c r="D26" s="32" t="str">
        <f>Summary!D25</f>
        <v>MINH</v>
      </c>
      <c r="E26" s="32" t="str">
        <f>Summary!E25</f>
        <v>CAO</v>
      </c>
      <c r="F26" s="37" t="str">
        <f>Summary!J25</f>
        <v>4</v>
      </c>
      <c r="G26" s="39">
        <f t="shared" si="1"/>
        <v>67.777777777777771</v>
      </c>
      <c r="H26" s="1">
        <v>65</v>
      </c>
      <c r="I26" s="1">
        <v>75</v>
      </c>
      <c r="J26" s="1">
        <v>80</v>
      </c>
      <c r="K26" s="1">
        <v>60</v>
      </c>
      <c r="L26" s="1">
        <v>60</v>
      </c>
      <c r="M26" s="1">
        <v>65</v>
      </c>
      <c r="N26" s="1">
        <v>70</v>
      </c>
      <c r="O26" s="1">
        <v>65</v>
      </c>
      <c r="P26" s="1">
        <v>70</v>
      </c>
      <c r="Q26" s="38">
        <f t="shared" si="0"/>
        <v>67.777777777777771</v>
      </c>
      <c r="R26" s="47">
        <v>1</v>
      </c>
    </row>
    <row r="27" spans="1:18" s="11" customFormat="1" ht="18" customHeight="1">
      <c r="A27" s="27">
        <f>Summary!A26</f>
        <v>9</v>
      </c>
      <c r="B27" s="27" t="str">
        <f>Summary!B26</f>
        <v>T143906</v>
      </c>
      <c r="C27" s="32" t="str">
        <f>Summary!C26</f>
        <v>PHUC</v>
      </c>
      <c r="D27" s="32" t="str">
        <f>Summary!D26</f>
        <v>HOANG</v>
      </c>
      <c r="E27" s="32" t="str">
        <f>Summary!E26</f>
        <v>MAI</v>
      </c>
      <c r="F27" s="37" t="str">
        <f>Summary!J26</f>
        <v>6</v>
      </c>
      <c r="G27" s="39">
        <f t="shared" si="1"/>
        <v>55.550000000000004</v>
      </c>
      <c r="H27" s="1">
        <v>60</v>
      </c>
      <c r="I27" s="1">
        <v>60</v>
      </c>
      <c r="J27" s="1">
        <v>50</v>
      </c>
      <c r="K27" s="1">
        <v>60</v>
      </c>
      <c r="L27" s="1">
        <v>75</v>
      </c>
      <c r="M27" s="1">
        <v>45</v>
      </c>
      <c r="N27" s="1">
        <v>45</v>
      </c>
      <c r="O27" s="1">
        <v>60</v>
      </c>
      <c r="P27" s="1">
        <v>50</v>
      </c>
      <c r="Q27" s="38">
        <f t="shared" si="0"/>
        <v>56.111111111111114</v>
      </c>
      <c r="R27" s="47">
        <v>0.99</v>
      </c>
    </row>
    <row r="28" spans="1:18" s="11" customFormat="1" ht="18" customHeight="1">
      <c r="A28" s="27">
        <f>Summary!A27</f>
        <v>10</v>
      </c>
      <c r="B28" s="27" t="str">
        <f>Summary!B27</f>
        <v>T143472</v>
      </c>
      <c r="C28" s="32" t="str">
        <f>Summary!C27</f>
        <v>PHUONG</v>
      </c>
      <c r="D28" s="32" t="str">
        <f>Summary!D27</f>
        <v>HUY</v>
      </c>
      <c r="E28" s="32" t="str">
        <f>Summary!E27</f>
        <v>LIEU</v>
      </c>
      <c r="F28" s="37" t="str">
        <f>Summary!J27</f>
        <v>2</v>
      </c>
      <c r="G28" s="39">
        <f t="shared" si="1"/>
        <v>65.333333333333343</v>
      </c>
      <c r="H28" s="1">
        <v>65</v>
      </c>
      <c r="I28" s="1">
        <v>75</v>
      </c>
      <c r="J28" s="1">
        <v>75</v>
      </c>
      <c r="K28" s="1">
        <v>70</v>
      </c>
      <c r="L28" s="1">
        <v>50</v>
      </c>
      <c r="M28" s="1">
        <v>65</v>
      </c>
      <c r="N28" s="1">
        <v>75</v>
      </c>
      <c r="O28" s="1">
        <v>60</v>
      </c>
      <c r="P28" s="1">
        <v>65</v>
      </c>
      <c r="Q28" s="38">
        <f t="shared" si="0"/>
        <v>66.666666666666671</v>
      </c>
      <c r="R28" s="47">
        <v>0.98</v>
      </c>
    </row>
    <row r="29" spans="1:18" s="11" customFormat="1" ht="18" customHeight="1">
      <c r="A29" s="27">
        <f>Summary!A28</f>
        <v>11</v>
      </c>
      <c r="B29" s="27" t="str">
        <f>Summary!B28</f>
        <v>T143666</v>
      </c>
      <c r="C29" s="32" t="str">
        <f>Summary!C28</f>
        <v>QUI</v>
      </c>
      <c r="D29" s="32" t="str">
        <f>Summary!D28</f>
        <v>VAN</v>
      </c>
      <c r="E29" s="32" t="str">
        <f>Summary!E28</f>
        <v>VANG</v>
      </c>
      <c r="F29" s="37" t="str">
        <f>Summary!J28</f>
        <v>6</v>
      </c>
      <c r="G29" s="39">
        <f t="shared" si="1"/>
        <v>55.550000000000004</v>
      </c>
      <c r="H29" s="1">
        <v>60</v>
      </c>
      <c r="I29" s="1">
        <v>60</v>
      </c>
      <c r="J29" s="1">
        <v>50</v>
      </c>
      <c r="K29" s="1">
        <v>60</v>
      </c>
      <c r="L29" s="1">
        <v>75</v>
      </c>
      <c r="M29" s="1">
        <v>45</v>
      </c>
      <c r="N29" s="1">
        <v>45</v>
      </c>
      <c r="O29" s="1">
        <v>60</v>
      </c>
      <c r="P29" s="1">
        <v>50</v>
      </c>
      <c r="Q29" s="38">
        <f t="shared" si="0"/>
        <v>56.111111111111114</v>
      </c>
      <c r="R29" s="47">
        <v>0.99</v>
      </c>
    </row>
    <row r="30" spans="1:18" s="11" customFormat="1" ht="18" customHeight="1">
      <c r="A30" s="27">
        <f>Summary!A29</f>
        <v>12</v>
      </c>
      <c r="B30" s="27" t="str">
        <f>Summary!B29</f>
        <v>T144564</v>
      </c>
      <c r="C30" s="32" t="str">
        <f>Summary!C29</f>
        <v>QUOC</v>
      </c>
      <c r="D30" s="32" t="str">
        <f>Summary!D29</f>
        <v>ANH</v>
      </c>
      <c r="E30" s="32" t="str">
        <f>Summary!E29</f>
        <v>CAO</v>
      </c>
      <c r="F30" s="37" t="str">
        <f>Summary!J29</f>
        <v>2</v>
      </c>
      <c r="G30" s="39">
        <f t="shared" si="1"/>
        <v>65.333333333333343</v>
      </c>
      <c r="H30" s="1">
        <v>65</v>
      </c>
      <c r="I30" s="1">
        <v>75</v>
      </c>
      <c r="J30" s="1">
        <v>75</v>
      </c>
      <c r="K30" s="1">
        <v>70</v>
      </c>
      <c r="L30" s="1">
        <v>50</v>
      </c>
      <c r="M30" s="1">
        <v>65</v>
      </c>
      <c r="N30" s="1">
        <v>75</v>
      </c>
      <c r="O30" s="1">
        <v>60</v>
      </c>
      <c r="P30" s="1">
        <v>65</v>
      </c>
      <c r="Q30" s="38">
        <f t="shared" si="0"/>
        <v>66.666666666666671</v>
      </c>
      <c r="R30" s="47">
        <v>0.98</v>
      </c>
    </row>
    <row r="31" spans="1:18" s="11" customFormat="1" ht="18" customHeight="1">
      <c r="A31" s="27">
        <f>Summary!A30</f>
        <v>13</v>
      </c>
      <c r="B31" s="27" t="str">
        <f>Summary!B30</f>
        <v>T143724</v>
      </c>
      <c r="C31" s="32" t="str">
        <f>Summary!C30</f>
        <v>SANG</v>
      </c>
      <c r="D31" s="32" t="str">
        <f>Summary!D30</f>
        <v>CAO</v>
      </c>
      <c r="E31" s="32" t="str">
        <f>Summary!E30</f>
        <v>LUU</v>
      </c>
      <c r="F31" s="37" t="str">
        <f>Summary!J30</f>
        <v>3</v>
      </c>
      <c r="G31" s="39">
        <f t="shared" si="1"/>
        <v>61.666666666666664</v>
      </c>
      <c r="H31" s="1">
        <v>70</v>
      </c>
      <c r="I31" s="1">
        <v>60</v>
      </c>
      <c r="J31" s="1">
        <v>55</v>
      </c>
      <c r="K31" s="1">
        <v>65</v>
      </c>
      <c r="L31" s="1">
        <v>60</v>
      </c>
      <c r="M31" s="1">
        <v>55</v>
      </c>
      <c r="N31" s="1">
        <v>50</v>
      </c>
      <c r="O31" s="1">
        <v>70</v>
      </c>
      <c r="P31" s="1">
        <v>70</v>
      </c>
      <c r="Q31" s="38">
        <f t="shared" si="0"/>
        <v>61.666666666666664</v>
      </c>
      <c r="R31" s="47">
        <v>1</v>
      </c>
    </row>
    <row r="32" spans="1:18" s="11" customFormat="1" ht="18" customHeight="1">
      <c r="A32" s="27">
        <f>Summary!A31</f>
        <v>14</v>
      </c>
      <c r="B32" s="27" t="str">
        <f>Summary!B31</f>
        <v>T143649</v>
      </c>
      <c r="C32" s="32" t="str">
        <f>Summary!C31</f>
        <v>SANG</v>
      </c>
      <c r="D32" s="32" t="str">
        <f>Summary!D31</f>
        <v>CONG</v>
      </c>
      <c r="E32" s="32" t="str">
        <f>Summary!E31</f>
        <v>NGUYEN</v>
      </c>
      <c r="F32" s="37" t="str">
        <f>Summary!J31</f>
        <v>8</v>
      </c>
      <c r="G32" s="39">
        <f t="shared" si="1"/>
        <v>49.44444444444445</v>
      </c>
      <c r="H32" s="1">
        <v>65</v>
      </c>
      <c r="I32" s="1">
        <v>60</v>
      </c>
      <c r="J32" s="1">
        <v>55</v>
      </c>
      <c r="K32" s="1">
        <v>65</v>
      </c>
      <c r="L32" s="1">
        <v>50</v>
      </c>
      <c r="M32" s="1">
        <v>55</v>
      </c>
      <c r="N32" s="1">
        <v>70</v>
      </c>
      <c r="O32" s="1">
        <v>40</v>
      </c>
      <c r="P32" s="1">
        <v>40</v>
      </c>
      <c r="Q32" s="38">
        <f t="shared" si="0"/>
        <v>55.555555555555557</v>
      </c>
      <c r="R32" s="47">
        <v>0.89</v>
      </c>
    </row>
    <row r="33" spans="1:19" s="11" customFormat="1" ht="18" customHeight="1">
      <c r="A33" s="27">
        <f>Summary!A32</f>
        <v>15</v>
      </c>
      <c r="B33" s="27" t="str">
        <f>Summary!B32</f>
        <v>T142974</v>
      </c>
      <c r="C33" s="32" t="str">
        <f>Summary!C32</f>
        <v>THAI</v>
      </c>
      <c r="D33" s="32" t="str">
        <f>Summary!D32</f>
        <v>QUOC</v>
      </c>
      <c r="E33" s="32" t="str">
        <f>Summary!E32</f>
        <v>LUONG</v>
      </c>
      <c r="F33" s="37" t="str">
        <f>Summary!J32</f>
        <v>1</v>
      </c>
      <c r="G33" s="39">
        <f t="shared" si="1"/>
        <v>63.8</v>
      </c>
      <c r="H33" s="1">
        <v>65</v>
      </c>
      <c r="I33" s="1">
        <v>60</v>
      </c>
      <c r="J33" s="1">
        <v>70</v>
      </c>
      <c r="K33" s="1">
        <v>55</v>
      </c>
      <c r="L33" s="1">
        <v>60</v>
      </c>
      <c r="M33" s="1">
        <v>70</v>
      </c>
      <c r="N33" s="1">
        <v>65</v>
      </c>
      <c r="O33" s="1">
        <v>60</v>
      </c>
      <c r="P33" s="1">
        <v>75</v>
      </c>
      <c r="Q33" s="38">
        <f t="shared" si="0"/>
        <v>64.444444444444443</v>
      </c>
      <c r="R33" s="47">
        <v>0.99</v>
      </c>
    </row>
    <row r="34" spans="1:19" s="11" customFormat="1" ht="18" customHeight="1">
      <c r="A34" s="27">
        <f>Summary!A33</f>
        <v>16</v>
      </c>
      <c r="B34" s="27" t="str">
        <f>Summary!B33</f>
        <v>T145588</v>
      </c>
      <c r="C34" s="32" t="str">
        <f>Summary!C33</f>
        <v>THANH</v>
      </c>
      <c r="D34" s="32" t="str">
        <f>Summary!D33</f>
        <v>CONG</v>
      </c>
      <c r="E34" s="32" t="str">
        <f>Summary!E33</f>
        <v>HUYNH</v>
      </c>
      <c r="F34" s="37" t="str">
        <f>Summary!J33</f>
        <v>3</v>
      </c>
      <c r="G34" s="39">
        <f t="shared" si="1"/>
        <v>61.666666666666664</v>
      </c>
      <c r="H34" s="1">
        <v>70</v>
      </c>
      <c r="I34" s="1">
        <v>60</v>
      </c>
      <c r="J34" s="1">
        <v>55</v>
      </c>
      <c r="K34" s="1">
        <v>65</v>
      </c>
      <c r="L34" s="1">
        <v>60</v>
      </c>
      <c r="M34" s="1">
        <v>55</v>
      </c>
      <c r="N34" s="1">
        <v>50</v>
      </c>
      <c r="O34" s="1">
        <v>70</v>
      </c>
      <c r="P34" s="1">
        <v>70</v>
      </c>
      <c r="Q34" s="38">
        <f t="shared" si="0"/>
        <v>61.666666666666664</v>
      </c>
      <c r="R34" s="47">
        <v>1</v>
      </c>
    </row>
    <row r="35" spans="1:19" s="11" customFormat="1" ht="18" customHeight="1">
      <c r="A35" s="27">
        <f>Summary!A34</f>
        <v>17</v>
      </c>
      <c r="B35" s="27" t="str">
        <f>Summary!B34</f>
        <v>T133510</v>
      </c>
      <c r="C35" s="32" t="str">
        <f>Summary!C34</f>
        <v>THANH</v>
      </c>
      <c r="D35" s="32" t="str">
        <f>Summary!D34</f>
        <v>MINH</v>
      </c>
      <c r="E35" s="32" t="str">
        <f>Summary!E34</f>
        <v>TRAN</v>
      </c>
      <c r="F35" s="37">
        <f>Summary!J34</f>
        <v>6</v>
      </c>
      <c r="G35" s="39">
        <f t="shared" si="1"/>
        <v>35.911111111111111</v>
      </c>
      <c r="H35" s="1">
        <v>60</v>
      </c>
      <c r="I35" s="1">
        <v>60</v>
      </c>
      <c r="J35" s="1">
        <v>50</v>
      </c>
      <c r="K35" s="1">
        <v>60</v>
      </c>
      <c r="L35" s="1">
        <v>75</v>
      </c>
      <c r="M35" s="1">
        <v>45</v>
      </c>
      <c r="N35" s="1">
        <v>45</v>
      </c>
      <c r="O35" s="1">
        <v>60</v>
      </c>
      <c r="P35" s="1">
        <v>50</v>
      </c>
      <c r="Q35" s="38">
        <f t="shared" si="0"/>
        <v>56.111111111111114</v>
      </c>
      <c r="R35" s="47">
        <v>0.64</v>
      </c>
    </row>
    <row r="36" spans="1:19" s="11" customFormat="1" ht="18" customHeight="1">
      <c r="A36" s="27">
        <f>Summary!A35</f>
        <v>18</v>
      </c>
      <c r="B36" s="27" t="str">
        <f>Summary!B35</f>
        <v>T144983</v>
      </c>
      <c r="C36" s="32" t="str">
        <f>Summary!C35</f>
        <v>THIEN</v>
      </c>
      <c r="D36" s="32" t="str">
        <f>Summary!D35</f>
        <v>HAO</v>
      </c>
      <c r="E36" s="32" t="str">
        <f>Summary!E35</f>
        <v>BANH</v>
      </c>
      <c r="F36" s="37" t="str">
        <f>Summary!J35</f>
        <v>5</v>
      </c>
      <c r="G36" s="39">
        <f t="shared" si="1"/>
        <v>58.888888888888886</v>
      </c>
      <c r="H36" s="1">
        <v>70</v>
      </c>
      <c r="I36" s="1">
        <v>75</v>
      </c>
      <c r="J36" s="1">
        <v>65</v>
      </c>
      <c r="K36" s="1">
        <v>55</v>
      </c>
      <c r="L36" s="1">
        <v>50</v>
      </c>
      <c r="M36" s="1">
        <v>45</v>
      </c>
      <c r="N36" s="1">
        <v>50</v>
      </c>
      <c r="O36" s="1">
        <v>60</v>
      </c>
      <c r="P36" s="1">
        <v>60</v>
      </c>
      <c r="Q36" s="38">
        <f t="shared" si="0"/>
        <v>58.888888888888886</v>
      </c>
      <c r="R36" s="47">
        <v>1</v>
      </c>
    </row>
    <row r="37" spans="1:19" s="11" customFormat="1" ht="18" customHeight="1">
      <c r="A37" s="27">
        <f>Summary!A36</f>
        <v>19</v>
      </c>
      <c r="B37" s="27" t="str">
        <f>Summary!B36</f>
        <v>T143772</v>
      </c>
      <c r="C37" s="32" t="str">
        <f>Summary!C36</f>
        <v>THIEN</v>
      </c>
      <c r="D37" s="32" t="str">
        <f>Summary!D36</f>
        <v>CONG</v>
      </c>
      <c r="E37" s="32" t="str">
        <f>Summary!E36</f>
        <v>NGO</v>
      </c>
      <c r="F37" s="37" t="str">
        <f>Summary!J36</f>
        <v>8</v>
      </c>
      <c r="G37" s="39">
        <f t="shared" si="1"/>
        <v>49.44444444444445</v>
      </c>
      <c r="H37" s="1">
        <v>65</v>
      </c>
      <c r="I37" s="1">
        <v>60</v>
      </c>
      <c r="J37" s="1">
        <v>55</v>
      </c>
      <c r="K37" s="1">
        <v>65</v>
      </c>
      <c r="L37" s="1">
        <v>50</v>
      </c>
      <c r="M37" s="1">
        <v>55</v>
      </c>
      <c r="N37" s="1">
        <v>70</v>
      </c>
      <c r="O37" s="1">
        <v>40</v>
      </c>
      <c r="P37" s="1">
        <v>40</v>
      </c>
      <c r="Q37" s="38">
        <f t="shared" si="0"/>
        <v>55.555555555555557</v>
      </c>
      <c r="R37" s="47">
        <v>0.89</v>
      </c>
    </row>
    <row r="38" spans="1:19" s="11" customFormat="1" ht="18" customHeight="1">
      <c r="A38" s="27">
        <f>Summary!A37</f>
        <v>20</v>
      </c>
      <c r="B38" s="27" t="str">
        <f>Summary!B37</f>
        <v>T146057</v>
      </c>
      <c r="C38" s="32" t="str">
        <f>Summary!C37</f>
        <v>THINH</v>
      </c>
      <c r="D38" s="32" t="str">
        <f>Summary!D37</f>
        <v>DUC</v>
      </c>
      <c r="E38" s="32" t="str">
        <f>Summary!E37</f>
        <v>DUONG</v>
      </c>
      <c r="F38" s="37" t="str">
        <f>Summary!J37</f>
        <v>5</v>
      </c>
      <c r="G38" s="39">
        <f t="shared" si="1"/>
        <v>58.888888888888886</v>
      </c>
      <c r="H38" s="1">
        <v>70</v>
      </c>
      <c r="I38" s="1">
        <v>75</v>
      </c>
      <c r="J38" s="1">
        <v>65</v>
      </c>
      <c r="K38" s="1">
        <v>55</v>
      </c>
      <c r="L38" s="1">
        <v>50</v>
      </c>
      <c r="M38" s="1">
        <v>45</v>
      </c>
      <c r="N38" s="1">
        <v>50</v>
      </c>
      <c r="O38" s="1">
        <v>60</v>
      </c>
      <c r="P38" s="1">
        <v>60</v>
      </c>
      <c r="Q38" s="38">
        <f t="shared" si="0"/>
        <v>58.888888888888886</v>
      </c>
      <c r="R38" s="47">
        <v>1</v>
      </c>
    </row>
    <row r="39" spans="1:19" s="11" customFormat="1" ht="18" customHeight="1">
      <c r="A39" s="27">
        <f>Summary!A38</f>
        <v>21</v>
      </c>
      <c r="B39" s="27" t="str">
        <f>Summary!B38</f>
        <v>T143014</v>
      </c>
      <c r="C39" s="32" t="str">
        <f>Summary!C38</f>
        <v>THINH</v>
      </c>
      <c r="D39" s="32" t="str">
        <f>Summary!D38</f>
        <v>DUC</v>
      </c>
      <c r="E39" s="32" t="str">
        <f>Summary!E38</f>
        <v>PHAN</v>
      </c>
      <c r="F39" s="37" t="str">
        <f>Summary!J38</f>
        <v>3</v>
      </c>
      <c r="G39" s="39">
        <f t="shared" si="1"/>
        <v>61.666666666666664</v>
      </c>
      <c r="H39" s="1">
        <v>70</v>
      </c>
      <c r="I39" s="1">
        <v>60</v>
      </c>
      <c r="J39" s="1">
        <v>55</v>
      </c>
      <c r="K39" s="1">
        <v>65</v>
      </c>
      <c r="L39" s="1">
        <v>60</v>
      </c>
      <c r="M39" s="1">
        <v>55</v>
      </c>
      <c r="N39" s="1">
        <v>50</v>
      </c>
      <c r="O39" s="1">
        <v>70</v>
      </c>
      <c r="P39" s="1">
        <v>70</v>
      </c>
      <c r="Q39" s="38">
        <f t="shared" ref="Q39:Q60" si="2">AVERAGE(H39:P39)</f>
        <v>61.666666666666664</v>
      </c>
      <c r="R39" s="47">
        <v>1</v>
      </c>
    </row>
    <row r="40" spans="1:19" s="11" customFormat="1" ht="18" customHeight="1">
      <c r="A40" s="27">
        <f>Summary!A39</f>
        <v>22</v>
      </c>
      <c r="B40" s="27" t="str">
        <f>Summary!B39</f>
        <v>F135856</v>
      </c>
      <c r="C40" s="32" t="str">
        <f>Summary!C39</f>
        <v>THO</v>
      </c>
      <c r="D40" s="32" t="str">
        <f>Summary!D39</f>
        <v>PHUOC</v>
      </c>
      <c r="E40" s="32" t="str">
        <f>Summary!E39</f>
        <v>PHAN</v>
      </c>
      <c r="F40" s="37" t="str">
        <f>Summary!J39</f>
        <v>4</v>
      </c>
      <c r="G40" s="39">
        <f t="shared" si="1"/>
        <v>67.777777777777771</v>
      </c>
      <c r="H40" s="1">
        <v>65</v>
      </c>
      <c r="I40" s="1">
        <v>75</v>
      </c>
      <c r="J40" s="1">
        <v>80</v>
      </c>
      <c r="K40" s="1">
        <v>60</v>
      </c>
      <c r="L40" s="1">
        <v>60</v>
      </c>
      <c r="M40" s="1">
        <v>65</v>
      </c>
      <c r="N40" s="1">
        <v>70</v>
      </c>
      <c r="O40" s="1">
        <v>65</v>
      </c>
      <c r="P40" s="1">
        <v>70</v>
      </c>
      <c r="Q40" s="38">
        <f t="shared" si="2"/>
        <v>67.777777777777771</v>
      </c>
      <c r="R40" s="47">
        <v>1</v>
      </c>
    </row>
    <row r="41" spans="1:19" s="11" customFormat="1" ht="18" customHeight="1">
      <c r="A41" s="27">
        <f>Summary!A40</f>
        <v>23</v>
      </c>
      <c r="B41" s="27" t="str">
        <f>Summary!B40</f>
        <v>T144091</v>
      </c>
      <c r="C41" s="32" t="str">
        <f>Summary!C40</f>
        <v>THOAI</v>
      </c>
      <c r="D41" s="32" t="str">
        <f>Summary!D40</f>
        <v>HOANG</v>
      </c>
      <c r="E41" s="32" t="str">
        <f>Summary!E40</f>
        <v>PHAM</v>
      </c>
      <c r="F41" s="37" t="str">
        <f>Summary!J40</f>
        <v>8</v>
      </c>
      <c r="G41" s="39">
        <f t="shared" si="1"/>
        <v>49.44444444444445</v>
      </c>
      <c r="H41" s="1">
        <v>65</v>
      </c>
      <c r="I41" s="1">
        <v>60</v>
      </c>
      <c r="J41" s="1">
        <v>55</v>
      </c>
      <c r="K41" s="1">
        <v>65</v>
      </c>
      <c r="L41" s="1">
        <v>50</v>
      </c>
      <c r="M41" s="1">
        <v>55</v>
      </c>
      <c r="N41" s="1">
        <v>70</v>
      </c>
      <c r="O41" s="1">
        <v>40</v>
      </c>
      <c r="P41" s="1">
        <v>40</v>
      </c>
      <c r="Q41" s="38">
        <f t="shared" si="2"/>
        <v>55.555555555555557</v>
      </c>
      <c r="R41" s="47">
        <v>0.89</v>
      </c>
    </row>
    <row r="42" spans="1:19" s="11" customFormat="1" ht="18" customHeight="1">
      <c r="A42" s="27">
        <f>Summary!A41</f>
        <v>24</v>
      </c>
      <c r="B42" s="27" t="str">
        <f>Summary!B41</f>
        <v>T139402</v>
      </c>
      <c r="C42" s="32" t="str">
        <f>Summary!C41</f>
        <v>TIN</v>
      </c>
      <c r="D42" s="32" t="str">
        <f>Summary!D41</f>
        <v>TRUNG</v>
      </c>
      <c r="E42" s="32" t="str">
        <f>Summary!E41</f>
        <v>NGUYEN</v>
      </c>
      <c r="F42" s="37" t="str">
        <f>Summary!J41</f>
        <v>3</v>
      </c>
      <c r="G42" s="39">
        <f t="shared" si="1"/>
        <v>61.666666666666664</v>
      </c>
      <c r="H42" s="1">
        <v>70</v>
      </c>
      <c r="I42" s="1">
        <v>60</v>
      </c>
      <c r="J42" s="1">
        <v>55</v>
      </c>
      <c r="K42" s="1">
        <v>65</v>
      </c>
      <c r="L42" s="1">
        <v>60</v>
      </c>
      <c r="M42" s="1">
        <v>55</v>
      </c>
      <c r="N42" s="1">
        <v>50</v>
      </c>
      <c r="O42" s="1">
        <v>70</v>
      </c>
      <c r="P42" s="1">
        <v>70</v>
      </c>
      <c r="Q42" s="38">
        <f t="shared" si="2"/>
        <v>61.666666666666664</v>
      </c>
      <c r="R42" s="47">
        <v>1</v>
      </c>
    </row>
    <row r="43" spans="1:19" s="11" customFormat="1" ht="18" customHeight="1">
      <c r="A43" s="27">
        <f>Summary!A42</f>
        <v>25</v>
      </c>
      <c r="B43" s="27" t="str">
        <f>Summary!B42</f>
        <v>T144726</v>
      </c>
      <c r="C43" s="32" t="str">
        <f>Summary!C42</f>
        <v>TOAN</v>
      </c>
      <c r="D43" s="32" t="str">
        <f>Summary!D42</f>
        <v>TAN</v>
      </c>
      <c r="E43" s="32" t="str">
        <f>Summary!E42</f>
        <v>LAM</v>
      </c>
      <c r="F43" s="37" t="str">
        <f>Summary!J42</f>
        <v>1</v>
      </c>
      <c r="G43" s="39">
        <f t="shared" si="1"/>
        <v>63.8</v>
      </c>
      <c r="H43" s="1">
        <v>65</v>
      </c>
      <c r="I43" s="1">
        <v>60</v>
      </c>
      <c r="J43" s="1">
        <v>70</v>
      </c>
      <c r="K43" s="1">
        <v>55</v>
      </c>
      <c r="L43" s="1">
        <v>60</v>
      </c>
      <c r="M43" s="1">
        <v>70</v>
      </c>
      <c r="N43" s="1">
        <v>65</v>
      </c>
      <c r="O43" s="1">
        <v>60</v>
      </c>
      <c r="P43" s="1">
        <v>75</v>
      </c>
      <c r="Q43" s="38">
        <f t="shared" si="2"/>
        <v>64.444444444444443</v>
      </c>
      <c r="R43" s="47">
        <v>0.99</v>
      </c>
    </row>
    <row r="44" spans="1:19" s="11" customFormat="1" ht="18" customHeight="1">
      <c r="A44" s="27">
        <f>Summary!A43</f>
        <v>26</v>
      </c>
      <c r="B44" s="27" t="str">
        <f>Summary!B43</f>
        <v>T146151</v>
      </c>
      <c r="C44" s="32" t="str">
        <f>Summary!C43</f>
        <v>TRANG</v>
      </c>
      <c r="D44" s="32" t="str">
        <f>Summary!D43</f>
        <v>HA</v>
      </c>
      <c r="E44" s="32" t="str">
        <f>Summary!E43</f>
        <v>LE</v>
      </c>
      <c r="F44" s="37" t="str">
        <f>Summary!J43</f>
        <v>3</v>
      </c>
      <c r="G44" s="39">
        <f t="shared" si="1"/>
        <v>61.666666666666664</v>
      </c>
      <c r="H44" s="1">
        <v>70</v>
      </c>
      <c r="I44" s="1">
        <v>60</v>
      </c>
      <c r="J44" s="1">
        <v>55</v>
      </c>
      <c r="K44" s="1">
        <v>65</v>
      </c>
      <c r="L44" s="1">
        <v>60</v>
      </c>
      <c r="M44" s="1">
        <v>55</v>
      </c>
      <c r="N44" s="1">
        <v>50</v>
      </c>
      <c r="O44" s="1">
        <v>70</v>
      </c>
      <c r="P44" s="1">
        <v>70</v>
      </c>
      <c r="Q44" s="38">
        <f t="shared" si="2"/>
        <v>61.666666666666664</v>
      </c>
      <c r="R44" s="47">
        <v>1</v>
      </c>
    </row>
    <row r="45" spans="1:19" ht="18" customHeight="1">
      <c r="A45" s="27">
        <f>Summary!A44</f>
        <v>27</v>
      </c>
      <c r="B45" s="27" t="str">
        <f>Summary!B44</f>
        <v>T144103</v>
      </c>
      <c r="C45" s="32" t="str">
        <f>Summary!C44</f>
        <v>TRUNG</v>
      </c>
      <c r="D45" s="32" t="str">
        <f>Summary!D44</f>
        <v>QUOC</v>
      </c>
      <c r="E45" s="32" t="str">
        <f>Summary!E44</f>
        <v>NGUYEN</v>
      </c>
      <c r="F45" s="37" t="str">
        <f>Summary!J44</f>
        <v>1</v>
      </c>
      <c r="G45" s="39">
        <f t="shared" si="1"/>
        <v>63.8</v>
      </c>
      <c r="H45" s="1">
        <v>65</v>
      </c>
      <c r="I45" s="1">
        <v>60</v>
      </c>
      <c r="J45" s="1">
        <v>70</v>
      </c>
      <c r="K45" s="1">
        <v>55</v>
      </c>
      <c r="L45" s="1">
        <v>60</v>
      </c>
      <c r="M45" s="1">
        <v>70</v>
      </c>
      <c r="N45" s="1">
        <v>65</v>
      </c>
      <c r="O45" s="1">
        <v>60</v>
      </c>
      <c r="P45" s="1">
        <v>75</v>
      </c>
      <c r="Q45" s="38">
        <f t="shared" si="2"/>
        <v>64.444444444444443</v>
      </c>
      <c r="R45" s="47">
        <v>0.99</v>
      </c>
    </row>
    <row r="46" spans="1:19" ht="18" customHeight="1">
      <c r="A46" s="27">
        <f>Summary!A45</f>
        <v>28</v>
      </c>
      <c r="B46" s="27" t="str">
        <f>Summary!B45</f>
        <v>T140776</v>
      </c>
      <c r="C46" s="32" t="str">
        <f>Summary!C45</f>
        <v>TUAN</v>
      </c>
      <c r="D46" s="32" t="str">
        <f>Summary!D45</f>
        <v>MINH HOANG</v>
      </c>
      <c r="E46" s="32" t="str">
        <f>Summary!E45</f>
        <v>VU</v>
      </c>
      <c r="F46" s="37" t="str">
        <f>Summary!J45</f>
        <v>5</v>
      </c>
      <c r="G46" s="39">
        <f t="shared" si="1"/>
        <v>58.888888888888886</v>
      </c>
      <c r="H46" s="1">
        <v>70</v>
      </c>
      <c r="I46" s="1">
        <v>75</v>
      </c>
      <c r="J46" s="1">
        <v>65</v>
      </c>
      <c r="K46" s="1">
        <v>55</v>
      </c>
      <c r="L46" s="1">
        <v>50</v>
      </c>
      <c r="M46" s="1">
        <v>45</v>
      </c>
      <c r="N46" s="1">
        <v>50</v>
      </c>
      <c r="O46" s="1">
        <v>60</v>
      </c>
      <c r="P46" s="1">
        <v>60</v>
      </c>
      <c r="Q46" s="38">
        <f t="shared" si="2"/>
        <v>58.888888888888886</v>
      </c>
      <c r="R46" s="47">
        <v>1</v>
      </c>
    </row>
    <row r="47" spans="1:19" s="7" customFormat="1" ht="18" customHeight="1">
      <c r="A47" s="27">
        <f>Summary!A46</f>
        <v>29</v>
      </c>
      <c r="B47" s="27" t="str">
        <f>Summary!B46</f>
        <v>T143870</v>
      </c>
      <c r="C47" s="32" t="str">
        <f>Summary!C46</f>
        <v>VIET</v>
      </c>
      <c r="D47" s="32" t="str">
        <f>Summary!D46</f>
        <v>HOANG</v>
      </c>
      <c r="E47" s="32" t="str">
        <f>Summary!E46</f>
        <v>VO</v>
      </c>
      <c r="F47" s="37" t="str">
        <f>Summary!J46</f>
        <v>4</v>
      </c>
      <c r="G47" s="39">
        <f t="shared" si="1"/>
        <v>67.777777777777771</v>
      </c>
      <c r="H47" s="1">
        <v>65</v>
      </c>
      <c r="I47" s="1">
        <v>75</v>
      </c>
      <c r="J47" s="1">
        <v>80</v>
      </c>
      <c r="K47" s="1">
        <v>60</v>
      </c>
      <c r="L47" s="1">
        <v>60</v>
      </c>
      <c r="M47" s="1">
        <v>65</v>
      </c>
      <c r="N47" s="1">
        <v>70</v>
      </c>
      <c r="O47" s="1">
        <v>65</v>
      </c>
      <c r="P47" s="1">
        <v>70</v>
      </c>
      <c r="Q47" s="38">
        <f t="shared" si="2"/>
        <v>67.777777777777771</v>
      </c>
      <c r="R47" s="47">
        <v>1</v>
      </c>
    </row>
    <row r="48" spans="1:19" s="11" customFormat="1" ht="18" customHeight="1">
      <c r="A48" s="27">
        <f>Summary!A47</f>
        <v>30</v>
      </c>
      <c r="B48" s="27" t="str">
        <f>Summary!B47</f>
        <v>T143143</v>
      </c>
      <c r="C48" s="32" t="str">
        <f>Summary!C47</f>
        <v>VU</v>
      </c>
      <c r="D48" s="32" t="str">
        <f>Summary!D47</f>
        <v>TAN</v>
      </c>
      <c r="E48" s="32" t="str">
        <f>Summary!E47</f>
        <v>DUONG</v>
      </c>
      <c r="F48" s="37" t="str">
        <f>Summary!J47</f>
        <v>2</v>
      </c>
      <c r="G48" s="39">
        <f t="shared" si="1"/>
        <v>65.333333333333343</v>
      </c>
      <c r="H48" s="1">
        <v>65</v>
      </c>
      <c r="I48" s="1">
        <v>75</v>
      </c>
      <c r="J48" s="1">
        <v>75</v>
      </c>
      <c r="K48" s="1">
        <v>70</v>
      </c>
      <c r="L48" s="1">
        <v>50</v>
      </c>
      <c r="M48" s="1">
        <v>65</v>
      </c>
      <c r="N48" s="1">
        <v>75</v>
      </c>
      <c r="O48" s="1">
        <v>60</v>
      </c>
      <c r="P48" s="1">
        <v>65</v>
      </c>
      <c r="Q48" s="38">
        <f t="shared" si="2"/>
        <v>66.666666666666671</v>
      </c>
      <c r="R48" s="47">
        <v>0.98</v>
      </c>
      <c r="S48" s="7"/>
    </row>
    <row r="49" spans="1:18" s="11" customFormat="1" ht="18" customHeight="1">
      <c r="A49" s="27">
        <f>Summary!A48</f>
        <v>31</v>
      </c>
      <c r="B49" s="27" t="str">
        <f>Summary!B48</f>
        <v>T136105</v>
      </c>
      <c r="C49" s="32" t="str">
        <f>Summary!C48</f>
        <v>HOC</v>
      </c>
      <c r="D49" s="32" t="str">
        <f>Summary!D48</f>
        <v>CAO</v>
      </c>
      <c r="E49" s="32" t="str">
        <f>Summary!E48</f>
        <v>NGUYEN</v>
      </c>
      <c r="F49" s="37" t="str">
        <f>Summary!J48</f>
        <v>6</v>
      </c>
      <c r="G49" s="39">
        <f t="shared" si="1"/>
        <v>55.550000000000004</v>
      </c>
      <c r="H49" s="1">
        <v>60</v>
      </c>
      <c r="I49" s="1">
        <v>60</v>
      </c>
      <c r="J49" s="1">
        <v>50</v>
      </c>
      <c r="K49" s="1">
        <v>60</v>
      </c>
      <c r="L49" s="1">
        <v>75</v>
      </c>
      <c r="M49" s="1">
        <v>45</v>
      </c>
      <c r="N49" s="1">
        <v>45</v>
      </c>
      <c r="O49" s="1">
        <v>60</v>
      </c>
      <c r="P49" s="1">
        <v>50</v>
      </c>
      <c r="Q49" s="38">
        <f t="shared" si="2"/>
        <v>56.111111111111114</v>
      </c>
      <c r="R49" s="47">
        <v>0.99</v>
      </c>
    </row>
    <row r="50" spans="1:18" s="11" customFormat="1" ht="18" customHeight="1">
      <c r="A50" s="27">
        <f>Summary!A49</f>
        <v>32</v>
      </c>
      <c r="B50" s="27" t="str">
        <f>Summary!B49</f>
        <v>T131417</v>
      </c>
      <c r="C50" s="32" t="str">
        <f>Summary!C49</f>
        <v>TRI</v>
      </c>
      <c r="D50" s="32" t="str">
        <f>Summary!D49</f>
        <v>DUC VUONG</v>
      </c>
      <c r="E50" s="32" t="str">
        <f>Summary!E49</f>
        <v>NGO</v>
      </c>
      <c r="F50" s="37" t="str">
        <f>Summary!J49</f>
        <v>8</v>
      </c>
      <c r="G50" s="39">
        <f t="shared" si="1"/>
        <v>48.888888888888893</v>
      </c>
      <c r="H50" s="1">
        <v>65</v>
      </c>
      <c r="I50" s="1">
        <v>60</v>
      </c>
      <c r="J50" s="1">
        <v>55</v>
      </c>
      <c r="K50" s="1">
        <v>65</v>
      </c>
      <c r="L50" s="1">
        <v>50</v>
      </c>
      <c r="M50" s="1">
        <v>55</v>
      </c>
      <c r="N50" s="1">
        <v>70</v>
      </c>
      <c r="O50" s="1">
        <v>40</v>
      </c>
      <c r="P50" s="1">
        <v>40</v>
      </c>
      <c r="Q50" s="38">
        <f t="shared" si="2"/>
        <v>55.555555555555557</v>
      </c>
      <c r="R50" s="47">
        <v>0.88</v>
      </c>
    </row>
    <row r="51" spans="1:18" s="11" customFormat="1" ht="18" customHeight="1">
      <c r="A51" s="27">
        <f>Summary!A50</f>
        <v>33</v>
      </c>
      <c r="B51" s="27" t="str">
        <f>Summary!B50</f>
        <v>T126567</v>
      </c>
      <c r="C51" s="32" t="str">
        <f>Summary!C50</f>
        <v>TRI</v>
      </c>
      <c r="D51" s="32" t="str">
        <f>Summary!D50</f>
        <v>MINH</v>
      </c>
      <c r="E51" s="32" t="str">
        <f>Summary!E50</f>
        <v>HUYNH</v>
      </c>
      <c r="F51" s="37" t="str">
        <f>Summary!J50</f>
        <v>6</v>
      </c>
      <c r="G51" s="39">
        <f t="shared" si="1"/>
        <v>0</v>
      </c>
      <c r="H51" s="1">
        <v>60</v>
      </c>
      <c r="I51" s="1">
        <v>60</v>
      </c>
      <c r="J51" s="1">
        <v>50</v>
      </c>
      <c r="K51" s="1">
        <v>60</v>
      </c>
      <c r="L51" s="1">
        <v>75</v>
      </c>
      <c r="M51" s="1">
        <v>45</v>
      </c>
      <c r="N51" s="1">
        <v>45</v>
      </c>
      <c r="O51" s="1">
        <v>60</v>
      </c>
      <c r="P51" s="1">
        <v>50</v>
      </c>
      <c r="Q51" s="38">
        <f t="shared" si="2"/>
        <v>56.111111111111114</v>
      </c>
      <c r="R51" s="47">
        <v>0</v>
      </c>
    </row>
    <row r="52" spans="1:18" s="11" customFormat="1" ht="18" customHeight="1">
      <c r="A52" s="27">
        <f>Summary!A51</f>
        <v>34</v>
      </c>
      <c r="B52" s="27" t="str">
        <f>Summary!B51</f>
        <v>T137694</v>
      </c>
      <c r="C52" s="32" t="str">
        <f>Summary!C51</f>
        <v>BANG</v>
      </c>
      <c r="D52" s="32" t="str">
        <f>Summary!D51</f>
        <v>HUYNH</v>
      </c>
      <c r="E52" s="32" t="str">
        <f>Summary!E51</f>
        <v>TRAN</v>
      </c>
      <c r="F52" s="37" t="str">
        <f>Summary!J51</f>
        <v>7</v>
      </c>
      <c r="G52" s="39">
        <f t="shared" si="1"/>
        <v>55</v>
      </c>
      <c r="H52" s="1">
        <v>65</v>
      </c>
      <c r="I52" s="1">
        <v>60</v>
      </c>
      <c r="J52" s="1">
        <v>60</v>
      </c>
      <c r="K52" s="1">
        <v>55</v>
      </c>
      <c r="L52" s="1">
        <v>55</v>
      </c>
      <c r="M52" s="1">
        <v>45</v>
      </c>
      <c r="N52" s="1">
        <v>50</v>
      </c>
      <c r="O52" s="1">
        <v>50</v>
      </c>
      <c r="P52" s="1">
        <v>55</v>
      </c>
      <c r="Q52" s="38">
        <f t="shared" si="2"/>
        <v>55</v>
      </c>
      <c r="R52" s="47">
        <v>1</v>
      </c>
    </row>
    <row r="53" spans="1:18" s="11" customFormat="1" ht="18" customHeight="1">
      <c r="A53" s="27">
        <f>Summary!A52</f>
        <v>35</v>
      </c>
      <c r="B53" s="27" t="str">
        <f>Summary!B52</f>
        <v>T136909</v>
      </c>
      <c r="C53" s="32" t="str">
        <f>Summary!C52</f>
        <v>BINH</v>
      </c>
      <c r="D53" s="32" t="str">
        <f>Summary!D52</f>
        <v>QUANG</v>
      </c>
      <c r="E53" s="32" t="str">
        <f>Summary!E52</f>
        <v>LAI</v>
      </c>
      <c r="F53" s="37" t="str">
        <f>Summary!J52</f>
        <v>9</v>
      </c>
      <c r="G53" s="39">
        <f t="shared" si="1"/>
        <v>53.333333333333336</v>
      </c>
      <c r="H53" s="1">
        <v>60</v>
      </c>
      <c r="I53" s="1">
        <v>60</v>
      </c>
      <c r="J53" s="1">
        <v>60</v>
      </c>
      <c r="K53" s="1">
        <v>55</v>
      </c>
      <c r="L53" s="1">
        <v>60</v>
      </c>
      <c r="M53" s="1">
        <v>65</v>
      </c>
      <c r="N53" s="1">
        <v>60</v>
      </c>
      <c r="O53" s="1">
        <v>60</v>
      </c>
      <c r="P53" s="1">
        <v>0</v>
      </c>
      <c r="Q53" s="38">
        <f t="shared" si="2"/>
        <v>53.333333333333336</v>
      </c>
      <c r="R53" s="47">
        <v>1</v>
      </c>
    </row>
    <row r="54" spans="1:18" s="11" customFormat="1" ht="18" customHeight="1">
      <c r="A54" s="27">
        <f>Summary!A53</f>
        <v>36</v>
      </c>
      <c r="B54" s="27" t="str">
        <f>Summary!B53</f>
        <v>T137092</v>
      </c>
      <c r="C54" s="32" t="str">
        <f>Summary!C53</f>
        <v>CHANH</v>
      </c>
      <c r="D54" s="32" t="str">
        <f>Summary!D53</f>
        <v>TRUNG PHAN</v>
      </c>
      <c r="E54" s="32" t="str">
        <f>Summary!E53</f>
        <v>TRAN</v>
      </c>
      <c r="F54" s="37" t="str">
        <f>Summary!J53</f>
        <v>9</v>
      </c>
      <c r="G54" s="39">
        <f t="shared" si="1"/>
        <v>53.333333333333336</v>
      </c>
      <c r="H54" s="1">
        <v>60</v>
      </c>
      <c r="I54" s="1">
        <v>60</v>
      </c>
      <c r="J54" s="1">
        <v>60</v>
      </c>
      <c r="K54" s="1">
        <v>55</v>
      </c>
      <c r="L54" s="1">
        <v>60</v>
      </c>
      <c r="M54" s="1">
        <v>65</v>
      </c>
      <c r="N54" s="1">
        <v>60</v>
      </c>
      <c r="O54" s="1">
        <v>60</v>
      </c>
      <c r="P54" s="1">
        <v>0</v>
      </c>
      <c r="Q54" s="38">
        <f t="shared" si="2"/>
        <v>53.333333333333336</v>
      </c>
      <c r="R54" s="47">
        <v>1</v>
      </c>
    </row>
    <row r="55" spans="1:18" s="11" customFormat="1" ht="18" customHeight="1">
      <c r="A55" s="27">
        <f>Summary!A54</f>
        <v>37</v>
      </c>
      <c r="B55" s="27" t="str">
        <f>Summary!B54</f>
        <v>T139408</v>
      </c>
      <c r="C55" s="32" t="str">
        <f>Summary!C54</f>
        <v>HUAN</v>
      </c>
      <c r="D55" s="32" t="str">
        <f>Summary!D54</f>
        <v>TRIEU</v>
      </c>
      <c r="E55" s="32" t="str">
        <f>Summary!E54</f>
        <v>LE</v>
      </c>
      <c r="F55" s="37" t="str">
        <f>Summary!J54</f>
        <v>5</v>
      </c>
      <c r="G55" s="39">
        <f t="shared" si="1"/>
        <v>58.888888888888886</v>
      </c>
      <c r="H55" s="1">
        <v>70</v>
      </c>
      <c r="I55" s="1">
        <v>75</v>
      </c>
      <c r="J55" s="1">
        <v>65</v>
      </c>
      <c r="K55" s="1">
        <v>55</v>
      </c>
      <c r="L55" s="1">
        <v>50</v>
      </c>
      <c r="M55" s="1">
        <v>45</v>
      </c>
      <c r="N55" s="1">
        <v>50</v>
      </c>
      <c r="O55" s="1">
        <v>60</v>
      </c>
      <c r="P55" s="1">
        <v>60</v>
      </c>
      <c r="Q55" s="38">
        <f t="shared" si="2"/>
        <v>58.888888888888886</v>
      </c>
      <c r="R55" s="47">
        <v>1</v>
      </c>
    </row>
    <row r="56" spans="1:18" s="11" customFormat="1" ht="18" customHeight="1">
      <c r="A56" s="27">
        <f>Summary!A55</f>
        <v>38</v>
      </c>
      <c r="B56" s="27" t="str">
        <f>Summary!B55</f>
        <v>T137873</v>
      </c>
      <c r="C56" s="32" t="str">
        <f>Summary!C55</f>
        <v>LINH</v>
      </c>
      <c r="D56" s="32" t="str">
        <f>Summary!D55</f>
        <v>LE</v>
      </c>
      <c r="E56" s="32" t="str">
        <f>Summary!E55</f>
        <v>TRAN</v>
      </c>
      <c r="F56" s="37" t="str">
        <f>Summary!J55</f>
        <v>9</v>
      </c>
      <c r="G56" s="39">
        <f t="shared" si="1"/>
        <v>53.333333333333336</v>
      </c>
      <c r="H56" s="1">
        <v>60</v>
      </c>
      <c r="I56" s="1">
        <v>60</v>
      </c>
      <c r="J56" s="1">
        <v>60</v>
      </c>
      <c r="K56" s="1">
        <v>55</v>
      </c>
      <c r="L56" s="1">
        <v>60</v>
      </c>
      <c r="M56" s="1">
        <v>65</v>
      </c>
      <c r="N56" s="1">
        <v>60</v>
      </c>
      <c r="O56" s="1">
        <v>60</v>
      </c>
      <c r="P56" s="1">
        <v>0</v>
      </c>
      <c r="Q56" s="38">
        <f t="shared" si="2"/>
        <v>53.333333333333336</v>
      </c>
      <c r="R56" s="47">
        <v>1</v>
      </c>
    </row>
    <row r="57" spans="1:18" s="11" customFormat="1" ht="18" customHeight="1">
      <c r="A57" s="27">
        <f>Summary!A56</f>
        <v>39</v>
      </c>
      <c r="B57" s="27" t="str">
        <f>Summary!B56</f>
        <v>T127801</v>
      </c>
      <c r="C57" s="32" t="str">
        <f>Summary!C56</f>
        <v>PHUC</v>
      </c>
      <c r="D57" s="32" t="str">
        <f>Summary!D56</f>
        <v>DIEM THI</v>
      </c>
      <c r="E57" s="32" t="str">
        <f>Summary!E56</f>
        <v>LE</v>
      </c>
      <c r="F57" s="37" t="str">
        <f>Summary!J56</f>
        <v>9</v>
      </c>
      <c r="G57" s="39">
        <f t="shared" si="1"/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38">
        <f t="shared" si="2"/>
        <v>0</v>
      </c>
      <c r="R57" s="47">
        <v>1</v>
      </c>
    </row>
    <row r="58" spans="1:18" s="11" customFormat="1" ht="18" customHeight="1">
      <c r="A58" s="27">
        <f>Summary!A57</f>
        <v>40</v>
      </c>
      <c r="B58" s="27" t="str">
        <f>Summary!B57</f>
        <v>T138590</v>
      </c>
      <c r="C58" s="32" t="str">
        <f>Summary!C57</f>
        <v>TOAN</v>
      </c>
      <c r="D58" s="32" t="str">
        <f>Summary!D57</f>
        <v>HUU</v>
      </c>
      <c r="E58" s="32" t="str">
        <f>Summary!E57</f>
        <v>NGUYEN</v>
      </c>
      <c r="F58" s="37" t="str">
        <f>Summary!J57</f>
        <v>2</v>
      </c>
      <c r="G58" s="39">
        <f t="shared" si="1"/>
        <v>65.333333333333343</v>
      </c>
      <c r="H58" s="1">
        <v>65</v>
      </c>
      <c r="I58" s="1">
        <v>75</v>
      </c>
      <c r="J58" s="1">
        <v>75</v>
      </c>
      <c r="K58" s="1">
        <v>70</v>
      </c>
      <c r="L58" s="1">
        <v>50</v>
      </c>
      <c r="M58" s="1">
        <v>65</v>
      </c>
      <c r="N58" s="1">
        <v>75</v>
      </c>
      <c r="O58" s="1">
        <v>60</v>
      </c>
      <c r="P58" s="1">
        <v>65</v>
      </c>
      <c r="Q58" s="38">
        <f t="shared" si="2"/>
        <v>66.666666666666671</v>
      </c>
      <c r="R58" s="47">
        <v>0.98</v>
      </c>
    </row>
    <row r="59" spans="1:18" s="11" customFormat="1" ht="18" customHeight="1">
      <c r="A59" s="27">
        <f>Summary!A58</f>
        <v>41</v>
      </c>
      <c r="B59" s="27" t="str">
        <f>Summary!B58</f>
        <v>T134906</v>
      </c>
      <c r="C59" s="32" t="str">
        <f>Summary!C58</f>
        <v>YEN</v>
      </c>
      <c r="D59" s="32" t="str">
        <f>Summary!D58</f>
        <v>HOANG THI</v>
      </c>
      <c r="E59" s="32" t="str">
        <f>Summary!E58</f>
        <v>HA</v>
      </c>
      <c r="F59" s="37" t="str">
        <f>Summary!J58</f>
        <v>9</v>
      </c>
      <c r="G59" s="39">
        <f t="shared" si="1"/>
        <v>53.333333333333336</v>
      </c>
      <c r="H59" s="1">
        <v>60</v>
      </c>
      <c r="I59" s="1">
        <v>60</v>
      </c>
      <c r="J59" s="1">
        <v>60</v>
      </c>
      <c r="K59" s="1">
        <v>55</v>
      </c>
      <c r="L59" s="1">
        <v>60</v>
      </c>
      <c r="M59" s="1">
        <v>65</v>
      </c>
      <c r="N59" s="1">
        <v>60</v>
      </c>
      <c r="O59" s="1">
        <v>60</v>
      </c>
      <c r="P59" s="1">
        <v>0</v>
      </c>
      <c r="Q59" s="38">
        <f t="shared" si="2"/>
        <v>53.333333333333336</v>
      </c>
      <c r="R59" s="47">
        <v>1</v>
      </c>
    </row>
    <row r="60" spans="1:18" s="11" customFormat="1" ht="18" customHeight="1">
      <c r="A60" s="27">
        <f>Summary!A59</f>
        <v>42</v>
      </c>
      <c r="B60" s="27" t="str">
        <f>Summary!B59</f>
        <v>T133365</v>
      </c>
      <c r="C60" s="32" t="str">
        <f>Summary!C59</f>
        <v>THINH</v>
      </c>
      <c r="D60" s="32" t="str">
        <f>Summary!D59</f>
        <v>PHUC</v>
      </c>
      <c r="E60" s="32" t="str">
        <f>Summary!E59</f>
        <v>LUU</v>
      </c>
      <c r="F60" s="37" t="str">
        <f>Summary!J59</f>
        <v>7</v>
      </c>
      <c r="G60" s="39">
        <f t="shared" si="1"/>
        <v>55</v>
      </c>
      <c r="H60" s="1">
        <v>65</v>
      </c>
      <c r="I60" s="1">
        <v>60</v>
      </c>
      <c r="J60" s="1">
        <v>60</v>
      </c>
      <c r="K60" s="1">
        <v>55</v>
      </c>
      <c r="L60" s="1">
        <v>55</v>
      </c>
      <c r="M60" s="1">
        <v>45</v>
      </c>
      <c r="N60" s="1">
        <v>50</v>
      </c>
      <c r="O60" s="1">
        <v>50</v>
      </c>
      <c r="P60" s="1">
        <v>55</v>
      </c>
      <c r="Q60" s="38">
        <f t="shared" si="2"/>
        <v>55</v>
      </c>
      <c r="R60" s="47">
        <v>1</v>
      </c>
    </row>
  </sheetData>
  <autoFilter ref="A6:R60" xr:uid="{00000000-0009-0000-0000-000004000000}"/>
  <mergeCells count="3">
    <mergeCell ref="R6"/>
    <mergeCell ref="I6"/>
    <mergeCell ref="J6"/>
  </mergeCell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zoomScaleNormal="100" workbookViewId="0" xr3:uid="{78B4E459-6924-5F8B-B7BA-2DD04133E49E}">
      <selection activeCell="A4" sqref="A4"/>
    </sheetView>
  </sheetViews>
  <sheetFormatPr defaultRowHeight="12.75"/>
  <cols>
    <col min="1" max="1" width="7" style="4" customWidth="1"/>
    <col min="2" max="2" width="15.42578125" style="4" customWidth="1"/>
    <col min="3" max="3" width="13.42578125" style="3" customWidth="1"/>
    <col min="4" max="4" width="19.28515625" style="3" customWidth="1"/>
    <col min="5" max="5" width="12.28515625" style="4" customWidth="1"/>
    <col min="6" max="7" width="9.5703125" style="4" customWidth="1"/>
    <col min="8" max="8" width="14" style="4" bestFit="1" customWidth="1"/>
    <col min="9" max="9" width="14" style="4" customWidth="1"/>
    <col min="10" max="10" width="13.140625" style="4" bestFit="1" customWidth="1"/>
    <col min="11" max="16384" width="9.140625" style="4"/>
  </cols>
  <sheetData>
    <row r="1" spans="1:10" ht="18">
      <c r="A1" s="2"/>
      <c r="B1" s="2"/>
      <c r="C1" s="2"/>
      <c r="D1" s="2"/>
    </row>
    <row r="2" spans="1:10" ht="15.75">
      <c r="A2" s="5"/>
      <c r="B2" s="5"/>
      <c r="C2" s="20"/>
      <c r="D2" s="20"/>
    </row>
    <row r="3" spans="1:10" ht="13.5" customHeight="1">
      <c r="A3" s="21"/>
      <c r="B3" s="21"/>
      <c r="C3" s="20"/>
      <c r="D3" s="20"/>
    </row>
    <row r="4" spans="1:10" ht="13.5" customHeight="1">
      <c r="A4" s="65" t="s">
        <v>0</v>
      </c>
      <c r="B4" s="19"/>
      <c r="C4" s="20"/>
      <c r="D4" s="20"/>
    </row>
    <row r="5" spans="1:10">
      <c r="C5" s="20"/>
      <c r="D5" s="20"/>
    </row>
    <row r="6" spans="1:10" s="7" customFormat="1" ht="25.5">
      <c r="A6" s="42" t="s">
        <v>1</v>
      </c>
      <c r="B6" s="42" t="s">
        <v>2</v>
      </c>
      <c r="C6" s="43" t="s">
        <v>212</v>
      </c>
      <c r="D6" s="43" t="s">
        <v>20</v>
      </c>
      <c r="E6" s="43" t="s">
        <v>21</v>
      </c>
      <c r="F6" s="42" t="s">
        <v>8</v>
      </c>
      <c r="G6" s="44" t="s">
        <v>226</v>
      </c>
      <c r="H6" s="42" t="s">
        <v>227</v>
      </c>
      <c r="I6" s="42" t="s">
        <v>228</v>
      </c>
      <c r="J6" s="42" t="s">
        <v>229</v>
      </c>
    </row>
    <row r="7" spans="1:10" s="11" customFormat="1" ht="18" customHeight="1">
      <c r="A7" s="48">
        <f>Summary!A6</f>
        <v>-11</v>
      </c>
      <c r="B7" s="48" t="str">
        <f>Summary!B6</f>
        <v>T144296</v>
      </c>
      <c r="C7" s="49" t="str">
        <f>Summary!C6</f>
        <v>ANH</v>
      </c>
      <c r="D7" s="49" t="str">
        <f>Summary!D6</f>
        <v>HOAI HOANG</v>
      </c>
      <c r="E7" s="49" t="str">
        <f>Summary!E6</f>
        <v>NGUYEN</v>
      </c>
      <c r="F7" s="50" t="str">
        <f>Summary!J6</f>
        <v>7</v>
      </c>
      <c r="G7" s="58">
        <v>50</v>
      </c>
      <c r="H7" s="58">
        <v>45</v>
      </c>
      <c r="I7" s="58">
        <v>55</v>
      </c>
      <c r="J7" s="58"/>
    </row>
    <row r="8" spans="1:10" s="11" customFormat="1" ht="18" customHeight="1">
      <c r="A8" s="48">
        <f>Summary!A7</f>
        <v>-10</v>
      </c>
      <c r="B8" s="48" t="str">
        <f>Summary!B7</f>
        <v>T144647</v>
      </c>
      <c r="C8" s="49" t="str">
        <f>Summary!C7</f>
        <v>CA</v>
      </c>
      <c r="D8" s="49" t="str">
        <f>Summary!D7</f>
        <v>DIEM THI</v>
      </c>
      <c r="E8" s="49" t="str">
        <f>Summary!E7</f>
        <v>LE</v>
      </c>
      <c r="F8" s="50" t="str">
        <f>Summary!J7</f>
        <v>4</v>
      </c>
      <c r="G8" s="58">
        <v>32.5</v>
      </c>
      <c r="H8" s="58">
        <v>65</v>
      </c>
      <c r="I8" s="58">
        <v>0</v>
      </c>
      <c r="J8" s="58"/>
    </row>
    <row r="9" spans="1:10" s="11" customFormat="1" ht="18" customHeight="1">
      <c r="A9" s="48">
        <f>Summary!A8</f>
        <v>-9</v>
      </c>
      <c r="B9" s="48" t="str">
        <f>Summary!B8</f>
        <v>T143054</v>
      </c>
      <c r="C9" s="49" t="str">
        <f>Summary!C8</f>
        <v>CHUONG</v>
      </c>
      <c r="D9" s="49" t="str">
        <f>Summary!D8</f>
        <v>PHU</v>
      </c>
      <c r="E9" s="49" t="str">
        <f>Summary!E8</f>
        <v>PHAM</v>
      </c>
      <c r="F9" s="50" t="str">
        <f>Summary!J8</f>
        <v>7</v>
      </c>
      <c r="G9" s="58">
        <v>22.5</v>
      </c>
      <c r="H9" s="58">
        <v>45</v>
      </c>
      <c r="I9" s="58">
        <v>0</v>
      </c>
      <c r="J9" s="58"/>
    </row>
    <row r="10" spans="1:10" s="11" customFormat="1" ht="18" customHeight="1">
      <c r="A10" s="48">
        <f>Summary!A9</f>
        <v>-8</v>
      </c>
      <c r="B10" s="48" t="str">
        <f>Summary!B9</f>
        <v>T137330</v>
      </c>
      <c r="C10" s="49" t="str">
        <f>Summary!C9</f>
        <v>DUC</v>
      </c>
      <c r="D10" s="49" t="str">
        <f>Summary!D9</f>
        <v>MINH</v>
      </c>
      <c r="E10" s="49" t="str">
        <f>Summary!E9</f>
        <v>LE</v>
      </c>
      <c r="F10" s="50" t="str">
        <f>Summary!J9</f>
        <v>2</v>
      </c>
      <c r="G10" s="58">
        <v>50</v>
      </c>
      <c r="H10" s="58">
        <v>50</v>
      </c>
      <c r="I10" s="58"/>
      <c r="J10" s="58"/>
    </row>
    <row r="11" spans="1:10" s="11" customFormat="1" ht="18" customHeight="1">
      <c r="A11" s="48">
        <f>Summary!A10</f>
        <v>-7</v>
      </c>
      <c r="B11" s="48" t="str">
        <f>Summary!B10</f>
        <v>T132919</v>
      </c>
      <c r="C11" s="49" t="str">
        <f>Summary!C10</f>
        <v>DUY</v>
      </c>
      <c r="D11" s="49" t="str">
        <f>Summary!D10</f>
        <v>BAO BUI</v>
      </c>
      <c r="E11" s="49" t="str">
        <f>Summary!E10</f>
        <v>NGUYEN</v>
      </c>
      <c r="F11" s="50" t="str">
        <f>Summary!J10</f>
        <v>3</v>
      </c>
      <c r="G11" s="58">
        <v>62.5</v>
      </c>
      <c r="H11" s="58">
        <v>60</v>
      </c>
      <c r="I11" s="58">
        <v>65</v>
      </c>
      <c r="J11" s="58"/>
    </row>
    <row r="12" spans="1:10" s="11" customFormat="1" ht="18" customHeight="1">
      <c r="A12" s="48">
        <f>Summary!A11</f>
        <v>-6</v>
      </c>
      <c r="B12" s="48" t="str">
        <f>Summary!B11</f>
        <v>T144009</v>
      </c>
      <c r="C12" s="49" t="str">
        <f>Summary!C11</f>
        <v>HIEP</v>
      </c>
      <c r="D12" s="49" t="str">
        <f>Summary!D11</f>
        <v>DAI DANG</v>
      </c>
      <c r="E12" s="49" t="str">
        <f>Summary!E11</f>
        <v>NGUYEN</v>
      </c>
      <c r="F12" s="50" t="str">
        <f>Summary!J11</f>
        <v>1</v>
      </c>
      <c r="G12" s="58">
        <v>65</v>
      </c>
      <c r="H12" s="58">
        <v>65</v>
      </c>
      <c r="I12" s="58"/>
      <c r="J12" s="58"/>
    </row>
    <row r="13" spans="1:10" s="11" customFormat="1" ht="18" customHeight="1">
      <c r="A13" s="48">
        <f>Summary!A12</f>
        <v>-5</v>
      </c>
      <c r="B13" s="48" t="str">
        <f>Summary!B12</f>
        <v>T146150</v>
      </c>
      <c r="C13" s="49" t="str">
        <f>Summary!C12</f>
        <v>HIEU</v>
      </c>
      <c r="D13" s="49" t="str">
        <f>Summary!D12</f>
        <v>MINH</v>
      </c>
      <c r="E13" s="49" t="str">
        <f>Summary!E12</f>
        <v>DUONG</v>
      </c>
      <c r="F13" s="50" t="str">
        <f>Summary!J12</f>
        <v>2</v>
      </c>
      <c r="G13" s="58">
        <v>50</v>
      </c>
      <c r="H13" s="58">
        <v>50</v>
      </c>
      <c r="I13" s="58"/>
      <c r="J13" s="58"/>
    </row>
    <row r="14" spans="1:10" s="11" customFormat="1" ht="18" customHeight="1">
      <c r="A14" s="48">
        <f>Summary!A13</f>
        <v>-4</v>
      </c>
      <c r="B14" s="48" t="str">
        <f>Summary!B13</f>
        <v>T143334</v>
      </c>
      <c r="C14" s="49" t="str">
        <f>Summary!C13</f>
        <v>HIEU</v>
      </c>
      <c r="D14" s="49" t="str">
        <f>Summary!D13</f>
        <v>TAN</v>
      </c>
      <c r="E14" s="49" t="str">
        <f>Summary!E13</f>
        <v>TRAN</v>
      </c>
      <c r="F14" s="50" t="str">
        <f>Summary!J13</f>
        <v>7</v>
      </c>
      <c r="G14" s="58">
        <v>0</v>
      </c>
      <c r="H14" s="58">
        <v>0</v>
      </c>
      <c r="I14" s="58">
        <v>0</v>
      </c>
      <c r="J14" s="58"/>
    </row>
    <row r="15" spans="1:10" s="11" customFormat="1" ht="18" customHeight="1">
      <c r="A15" s="48">
        <f>Summary!A14</f>
        <v>-3</v>
      </c>
      <c r="B15" s="48" t="str">
        <f>Summary!B14</f>
        <v>T146330</v>
      </c>
      <c r="C15" s="49" t="str">
        <f>Summary!C14</f>
        <v>HIEU</v>
      </c>
      <c r="D15" s="49" t="str">
        <f>Summary!D14</f>
        <v>TRUNG</v>
      </c>
      <c r="E15" s="49" t="str">
        <f>Summary!E14</f>
        <v>TRAN</v>
      </c>
      <c r="F15" s="50" t="str">
        <f>Summary!J14</f>
        <v>4</v>
      </c>
      <c r="G15" s="58">
        <v>32.5</v>
      </c>
      <c r="H15" s="58">
        <v>65</v>
      </c>
      <c r="I15" s="58">
        <v>0</v>
      </c>
      <c r="J15" s="58"/>
    </row>
    <row r="16" spans="1:10" s="11" customFormat="1" ht="18" customHeight="1">
      <c r="A16" s="48">
        <f>Summary!A15</f>
        <v>-2</v>
      </c>
      <c r="B16" s="48" t="str">
        <f>Summary!B15</f>
        <v>T143639</v>
      </c>
      <c r="C16" s="49" t="str">
        <f>Summary!C15</f>
        <v>HUNG</v>
      </c>
      <c r="D16" s="49" t="str">
        <f>Summary!D15</f>
        <v>NGOC</v>
      </c>
      <c r="E16" s="49" t="str">
        <f>Summary!E15</f>
        <v>HA</v>
      </c>
      <c r="F16" s="50" t="str">
        <f>Summary!J15</f>
        <v>8</v>
      </c>
      <c r="G16" s="58">
        <v>0</v>
      </c>
      <c r="H16" s="58">
        <v>0</v>
      </c>
      <c r="I16" s="58">
        <v>0</v>
      </c>
      <c r="J16" s="58"/>
    </row>
    <row r="17" spans="1:10" s="11" customFormat="1" ht="18" customHeight="1">
      <c r="A17" s="48">
        <f>Summary!A16</f>
        <v>-1</v>
      </c>
      <c r="B17" s="48" t="str">
        <f>Summary!B16</f>
        <v>T143324</v>
      </c>
      <c r="C17" s="49" t="str">
        <f>Summary!C16</f>
        <v>LAM</v>
      </c>
      <c r="D17" s="49" t="str">
        <f>Summary!D16</f>
        <v>CAO</v>
      </c>
      <c r="E17" s="49" t="str">
        <f>Summary!E16</f>
        <v>NGUYEN</v>
      </c>
      <c r="F17" s="50" t="str">
        <f>Summary!J16</f>
        <v>1</v>
      </c>
      <c r="G17" s="58">
        <v>65</v>
      </c>
      <c r="H17" s="58">
        <v>65</v>
      </c>
      <c r="I17" s="58"/>
      <c r="J17" s="58"/>
    </row>
    <row r="18" spans="1:10" s="11" customFormat="1" ht="18" customHeight="1">
      <c r="A18" s="48">
        <f>Summary!A17</f>
        <v>0</v>
      </c>
      <c r="B18" s="48" t="str">
        <f>Summary!B17</f>
        <v>T140026</v>
      </c>
      <c r="C18" s="49" t="str">
        <f>Summary!C17</f>
        <v>LINH</v>
      </c>
      <c r="D18" s="49" t="str">
        <f>Summary!D17</f>
        <v>DUC VAN</v>
      </c>
      <c r="E18" s="49" t="str">
        <f>Summary!E17</f>
        <v>NGUYEN</v>
      </c>
      <c r="F18" s="50" t="str">
        <f>Summary!J17</f>
        <v>7</v>
      </c>
      <c r="G18" s="58">
        <v>22.5</v>
      </c>
      <c r="H18" s="58">
        <v>45</v>
      </c>
      <c r="I18" s="58">
        <v>0</v>
      </c>
      <c r="J18" s="58"/>
    </row>
    <row r="19" spans="1:10" s="11" customFormat="1" ht="18" customHeight="1">
      <c r="A19" s="48">
        <f>Summary!A18</f>
        <v>1</v>
      </c>
      <c r="B19" s="48" t="str">
        <f>Summary!B18</f>
        <v>T143662</v>
      </c>
      <c r="C19" s="49" t="str">
        <f>Summary!C18</f>
        <v>LINH</v>
      </c>
      <c r="D19" s="49" t="str">
        <f>Summary!D18</f>
        <v>DUY</v>
      </c>
      <c r="E19" s="49" t="str">
        <f>Summary!E18</f>
        <v>THAN</v>
      </c>
      <c r="F19" s="50" t="str">
        <f>Summary!J18</f>
        <v>4</v>
      </c>
      <c r="G19" s="58">
        <v>67.5</v>
      </c>
      <c r="H19" s="58">
        <v>65</v>
      </c>
      <c r="I19" s="58">
        <v>70</v>
      </c>
      <c r="J19" s="58"/>
    </row>
    <row r="20" spans="1:10" s="11" customFormat="1" ht="18" customHeight="1">
      <c r="A20" s="48">
        <f>Summary!A19</f>
        <v>2</v>
      </c>
      <c r="B20" s="48" t="str">
        <f>Summary!B19</f>
        <v>T142772</v>
      </c>
      <c r="C20" s="49" t="str">
        <f>Summary!C19</f>
        <v>LOC</v>
      </c>
      <c r="D20" s="49" t="str">
        <f>Summary!D19</f>
        <v>BA</v>
      </c>
      <c r="E20" s="49" t="str">
        <f>Summary!E19</f>
        <v>MAI</v>
      </c>
      <c r="F20" s="50" t="str">
        <f>Summary!J19</f>
        <v>8</v>
      </c>
      <c r="G20" s="58">
        <v>32.5</v>
      </c>
      <c r="H20" s="58">
        <v>0</v>
      </c>
      <c r="I20" s="58">
        <v>65</v>
      </c>
      <c r="J20" s="58"/>
    </row>
    <row r="21" spans="1:10" s="11" customFormat="1" ht="18" customHeight="1">
      <c r="A21" s="48">
        <f>Summary!A20</f>
        <v>3</v>
      </c>
      <c r="B21" s="48" t="str">
        <f>Summary!B20</f>
        <v>T143407</v>
      </c>
      <c r="C21" s="49" t="str">
        <f>Summary!C20</f>
        <v>LONG</v>
      </c>
      <c r="D21" s="49" t="str">
        <f>Summary!D20</f>
        <v>THANH</v>
      </c>
      <c r="E21" s="49" t="str">
        <f>Summary!E20</f>
        <v>NGUYEN</v>
      </c>
      <c r="F21" s="50" t="str">
        <f>Summary!J20</f>
        <v>5</v>
      </c>
      <c r="G21" s="58">
        <v>60</v>
      </c>
      <c r="H21" s="58">
        <v>60</v>
      </c>
      <c r="I21" s="58">
        <v>60</v>
      </c>
      <c r="J21" s="58"/>
    </row>
    <row r="22" spans="1:10" s="11" customFormat="1" ht="18" customHeight="1">
      <c r="A22" s="48">
        <f>Summary!A21</f>
        <v>4</v>
      </c>
      <c r="B22" s="48" t="str">
        <f>Summary!B21</f>
        <v>T144054</v>
      </c>
      <c r="C22" s="49" t="str">
        <f>Summary!C21</f>
        <v>LUAN</v>
      </c>
      <c r="D22" s="49" t="str">
        <f>Summary!D21</f>
        <v>HUU</v>
      </c>
      <c r="E22" s="49" t="str">
        <f>Summary!E21</f>
        <v>NGUYEN</v>
      </c>
      <c r="F22" s="50" t="str">
        <f>Summary!J21</f>
        <v>6</v>
      </c>
      <c r="G22" s="58">
        <v>35</v>
      </c>
      <c r="H22" s="58">
        <v>50</v>
      </c>
      <c r="I22" s="58">
        <v>0</v>
      </c>
      <c r="J22" s="58">
        <v>55</v>
      </c>
    </row>
    <row r="23" spans="1:10" s="11" customFormat="1" ht="18" customHeight="1">
      <c r="A23" s="48">
        <f>Summary!A22</f>
        <v>5</v>
      </c>
      <c r="B23" s="48" t="str">
        <f>Summary!B22</f>
        <v>T145181</v>
      </c>
      <c r="C23" s="49" t="str">
        <f>Summary!C22</f>
        <v>LY</v>
      </c>
      <c r="D23" s="49" t="str">
        <f>Summary!D22</f>
        <v>CONG THANH</v>
      </c>
      <c r="E23" s="49" t="str">
        <f>Summary!E22</f>
        <v>DUONG</v>
      </c>
      <c r="F23" s="50" t="str">
        <f>Summary!J22</f>
        <v>1</v>
      </c>
      <c r="G23" s="58">
        <v>65</v>
      </c>
      <c r="H23" s="58">
        <v>65</v>
      </c>
      <c r="I23" s="58"/>
      <c r="J23" s="58"/>
    </row>
    <row r="24" spans="1:10" s="11" customFormat="1" ht="18" customHeight="1">
      <c r="A24" s="48">
        <f>Summary!A23</f>
        <v>6</v>
      </c>
      <c r="B24" s="48" t="str">
        <f>Summary!B23</f>
        <v>T144231</v>
      </c>
      <c r="C24" s="49" t="str">
        <f>Summary!C23</f>
        <v>MINH</v>
      </c>
      <c r="D24" s="49">
        <f>Summary!D23</f>
        <v>0</v>
      </c>
      <c r="E24" s="49" t="str">
        <f>Summary!E23</f>
        <v>LE</v>
      </c>
      <c r="F24" s="50" t="str">
        <f>Summary!J23</f>
        <v>5</v>
      </c>
      <c r="G24" s="58">
        <v>60</v>
      </c>
      <c r="H24" s="58">
        <v>60</v>
      </c>
      <c r="I24" s="58">
        <v>60</v>
      </c>
      <c r="J24" s="58"/>
    </row>
    <row r="25" spans="1:10" s="11" customFormat="1" ht="18" customHeight="1">
      <c r="A25" s="48">
        <f>Summary!A24</f>
        <v>7</v>
      </c>
      <c r="B25" s="48" t="str">
        <f>Summary!B24</f>
        <v>T143150</v>
      </c>
      <c r="C25" s="49" t="str">
        <f>Summary!C24</f>
        <v>NHAN</v>
      </c>
      <c r="D25" s="49" t="str">
        <f>Summary!D24</f>
        <v>HUU</v>
      </c>
      <c r="E25" s="49" t="str">
        <f>Summary!E24</f>
        <v>NGO</v>
      </c>
      <c r="F25" s="50" t="str">
        <f>Summary!J24</f>
        <v>6</v>
      </c>
      <c r="G25" s="58">
        <v>53.333333333333336</v>
      </c>
      <c r="H25" s="58">
        <v>50</v>
      </c>
      <c r="I25" s="58">
        <v>55</v>
      </c>
      <c r="J25" s="58">
        <v>55</v>
      </c>
    </row>
    <row r="26" spans="1:10" s="11" customFormat="1" ht="18" customHeight="1">
      <c r="A26" s="48">
        <f>Summary!A25</f>
        <v>8</v>
      </c>
      <c r="B26" s="48" t="str">
        <f>Summary!B25</f>
        <v>T145448</v>
      </c>
      <c r="C26" s="49" t="str">
        <f>Summary!C25</f>
        <v>NHAT</v>
      </c>
      <c r="D26" s="49" t="str">
        <f>Summary!D25</f>
        <v>MINH</v>
      </c>
      <c r="E26" s="49" t="str">
        <f>Summary!E25</f>
        <v>CAO</v>
      </c>
      <c r="F26" s="50" t="str">
        <f>Summary!J25</f>
        <v>4</v>
      </c>
      <c r="G26" s="58">
        <v>67.5</v>
      </c>
      <c r="H26" s="58">
        <v>65</v>
      </c>
      <c r="I26" s="58">
        <v>70</v>
      </c>
      <c r="J26" s="58"/>
    </row>
    <row r="27" spans="1:10" s="11" customFormat="1" ht="18" customHeight="1">
      <c r="A27" s="48">
        <f>Summary!A26</f>
        <v>9</v>
      </c>
      <c r="B27" s="48" t="str">
        <f>Summary!B26</f>
        <v>T143906</v>
      </c>
      <c r="C27" s="49" t="str">
        <f>Summary!C26</f>
        <v>PHUC</v>
      </c>
      <c r="D27" s="49" t="str">
        <f>Summary!D26</f>
        <v>HOANG</v>
      </c>
      <c r="E27" s="49" t="str">
        <f>Summary!E26</f>
        <v>MAI</v>
      </c>
      <c r="F27" s="50" t="str">
        <f>Summary!J26</f>
        <v>6</v>
      </c>
      <c r="G27" s="58">
        <v>53.333333333333336</v>
      </c>
      <c r="H27" s="58">
        <v>50</v>
      </c>
      <c r="I27" s="58">
        <v>55</v>
      </c>
      <c r="J27" s="58">
        <v>55</v>
      </c>
    </row>
    <row r="28" spans="1:10" s="11" customFormat="1" ht="18" customHeight="1">
      <c r="A28" s="48">
        <f>Summary!A27</f>
        <v>10</v>
      </c>
      <c r="B28" s="48" t="str">
        <f>Summary!B27</f>
        <v>T143472</v>
      </c>
      <c r="C28" s="49" t="str">
        <f>Summary!C27</f>
        <v>PHUONG</v>
      </c>
      <c r="D28" s="49" t="str">
        <f>Summary!D27</f>
        <v>HUY</v>
      </c>
      <c r="E28" s="49" t="str">
        <f>Summary!E27</f>
        <v>LIEU</v>
      </c>
      <c r="F28" s="50" t="str">
        <f>Summary!J27</f>
        <v>2</v>
      </c>
      <c r="G28" s="58">
        <v>0</v>
      </c>
      <c r="H28" s="58">
        <v>0</v>
      </c>
      <c r="I28" s="58"/>
      <c r="J28" s="58"/>
    </row>
    <row r="29" spans="1:10" s="11" customFormat="1" ht="18" customHeight="1">
      <c r="A29" s="48">
        <f>Summary!A28</f>
        <v>11</v>
      </c>
      <c r="B29" s="48" t="str">
        <f>Summary!B28</f>
        <v>T143666</v>
      </c>
      <c r="C29" s="49" t="str">
        <f>Summary!C28</f>
        <v>QUI</v>
      </c>
      <c r="D29" s="49" t="str">
        <f>Summary!D28</f>
        <v>VAN</v>
      </c>
      <c r="E29" s="49" t="str">
        <f>Summary!E28</f>
        <v>VANG</v>
      </c>
      <c r="F29" s="50" t="str">
        <f>Summary!J28</f>
        <v>6</v>
      </c>
      <c r="G29" s="58">
        <v>35</v>
      </c>
      <c r="H29" s="58">
        <v>50</v>
      </c>
      <c r="I29" s="58">
        <v>0</v>
      </c>
      <c r="J29" s="58">
        <v>55</v>
      </c>
    </row>
    <row r="30" spans="1:10" s="11" customFormat="1" ht="18" customHeight="1">
      <c r="A30" s="48">
        <f>Summary!A29</f>
        <v>12</v>
      </c>
      <c r="B30" s="48" t="str">
        <f>Summary!B29</f>
        <v>T144564</v>
      </c>
      <c r="C30" s="49" t="str">
        <f>Summary!C29</f>
        <v>QUOC</v>
      </c>
      <c r="D30" s="49" t="str">
        <f>Summary!D29</f>
        <v>ANH</v>
      </c>
      <c r="E30" s="49" t="str">
        <f>Summary!E29</f>
        <v>CAO</v>
      </c>
      <c r="F30" s="50" t="str">
        <f>Summary!J29</f>
        <v>2</v>
      </c>
      <c r="G30" s="58">
        <v>50</v>
      </c>
      <c r="H30" s="58">
        <v>50</v>
      </c>
      <c r="I30" s="58"/>
      <c r="J30" s="58"/>
    </row>
    <row r="31" spans="1:10" s="11" customFormat="1" ht="18" customHeight="1">
      <c r="A31" s="48">
        <f>Summary!A30</f>
        <v>13</v>
      </c>
      <c r="B31" s="48" t="str">
        <f>Summary!B30</f>
        <v>T143724</v>
      </c>
      <c r="C31" s="49" t="str">
        <f>Summary!C30</f>
        <v>SANG</v>
      </c>
      <c r="D31" s="49" t="str">
        <f>Summary!D30</f>
        <v>CAO</v>
      </c>
      <c r="E31" s="49" t="str">
        <f>Summary!E30</f>
        <v>LUU</v>
      </c>
      <c r="F31" s="50" t="str">
        <f>Summary!J30</f>
        <v>3</v>
      </c>
      <c r="G31" s="58">
        <v>63</v>
      </c>
      <c r="H31" s="58">
        <v>60</v>
      </c>
      <c r="I31" s="58">
        <v>65</v>
      </c>
      <c r="J31" s="58"/>
    </row>
    <row r="32" spans="1:10" s="11" customFormat="1" ht="18" customHeight="1">
      <c r="A32" s="48">
        <f>Summary!A31</f>
        <v>14</v>
      </c>
      <c r="B32" s="48" t="str">
        <f>Summary!B31</f>
        <v>T143649</v>
      </c>
      <c r="C32" s="49" t="str">
        <f>Summary!C31</f>
        <v>SANG</v>
      </c>
      <c r="D32" s="49" t="str">
        <f>Summary!D31</f>
        <v>CONG</v>
      </c>
      <c r="E32" s="49" t="str">
        <f>Summary!E31</f>
        <v>NGUYEN</v>
      </c>
      <c r="F32" s="50" t="str">
        <f>Summary!J31</f>
        <v>8</v>
      </c>
      <c r="G32" s="58">
        <v>32.5</v>
      </c>
      <c r="H32" s="58">
        <v>0</v>
      </c>
      <c r="I32" s="58">
        <v>65</v>
      </c>
      <c r="J32" s="58"/>
    </row>
    <row r="33" spans="1:10" s="11" customFormat="1" ht="18" customHeight="1">
      <c r="A33" s="48">
        <f>Summary!A32</f>
        <v>15</v>
      </c>
      <c r="B33" s="48" t="str">
        <f>Summary!B32</f>
        <v>T142974</v>
      </c>
      <c r="C33" s="49" t="str">
        <f>Summary!C32</f>
        <v>THAI</v>
      </c>
      <c r="D33" s="49" t="str">
        <f>Summary!D32</f>
        <v>QUOC</v>
      </c>
      <c r="E33" s="49" t="str">
        <f>Summary!E32</f>
        <v>LUONG</v>
      </c>
      <c r="F33" s="50" t="str">
        <f>Summary!J32</f>
        <v>1</v>
      </c>
      <c r="G33" s="58">
        <v>65</v>
      </c>
      <c r="H33" s="58">
        <v>65</v>
      </c>
      <c r="I33" s="58"/>
      <c r="J33" s="58"/>
    </row>
    <row r="34" spans="1:10" s="11" customFormat="1" ht="18" customHeight="1">
      <c r="A34" s="48">
        <f>Summary!A33</f>
        <v>16</v>
      </c>
      <c r="B34" s="48" t="str">
        <f>Summary!B33</f>
        <v>T145588</v>
      </c>
      <c r="C34" s="49" t="str">
        <f>Summary!C33</f>
        <v>THANH</v>
      </c>
      <c r="D34" s="49" t="str">
        <f>Summary!D33</f>
        <v>CONG</v>
      </c>
      <c r="E34" s="49" t="str">
        <f>Summary!E33</f>
        <v>HUYNH</v>
      </c>
      <c r="F34" s="50" t="str">
        <f>Summary!J33</f>
        <v>3</v>
      </c>
      <c r="G34" s="58">
        <v>62.5</v>
      </c>
      <c r="H34" s="58">
        <v>60</v>
      </c>
      <c r="I34" s="58">
        <v>65</v>
      </c>
      <c r="J34" s="58"/>
    </row>
    <row r="35" spans="1:10" s="11" customFormat="1" ht="18" customHeight="1">
      <c r="A35" s="48">
        <f>Summary!A34</f>
        <v>17</v>
      </c>
      <c r="B35" s="48" t="str">
        <f>Summary!B34</f>
        <v>T133510</v>
      </c>
      <c r="C35" s="49" t="str">
        <f>Summary!C34</f>
        <v>THANH</v>
      </c>
      <c r="D35" s="49" t="str">
        <f>Summary!D34</f>
        <v>MINH</v>
      </c>
      <c r="E35" s="49" t="str">
        <f>Summary!E34</f>
        <v>TRAN</v>
      </c>
      <c r="F35" s="50">
        <f>Summary!J34</f>
        <v>6</v>
      </c>
      <c r="G35" s="58">
        <v>35</v>
      </c>
      <c r="H35" s="58">
        <v>50</v>
      </c>
      <c r="I35" s="58">
        <v>55</v>
      </c>
      <c r="J35" s="58">
        <v>0</v>
      </c>
    </row>
    <row r="36" spans="1:10" s="11" customFormat="1" ht="18" customHeight="1">
      <c r="A36" s="48">
        <f>Summary!A35</f>
        <v>18</v>
      </c>
      <c r="B36" s="48" t="str">
        <f>Summary!B35</f>
        <v>T144983</v>
      </c>
      <c r="C36" s="49" t="str">
        <f>Summary!C35</f>
        <v>THIEN</v>
      </c>
      <c r="D36" s="49" t="str">
        <f>Summary!D35</f>
        <v>HAO</v>
      </c>
      <c r="E36" s="49" t="str">
        <f>Summary!E35</f>
        <v>BANH</v>
      </c>
      <c r="F36" s="50" t="str">
        <f>Summary!J35</f>
        <v>5</v>
      </c>
      <c r="G36" s="58">
        <v>0</v>
      </c>
      <c r="H36" s="58">
        <v>0</v>
      </c>
      <c r="I36" s="58">
        <v>0</v>
      </c>
      <c r="J36" s="58"/>
    </row>
    <row r="37" spans="1:10" s="11" customFormat="1" ht="18" customHeight="1">
      <c r="A37" s="48">
        <f>Summary!A36</f>
        <v>19</v>
      </c>
      <c r="B37" s="48" t="str">
        <f>Summary!B36</f>
        <v>T143772</v>
      </c>
      <c r="C37" s="49" t="str">
        <f>Summary!C36</f>
        <v>THIEN</v>
      </c>
      <c r="D37" s="49" t="str">
        <f>Summary!D36</f>
        <v>CONG</v>
      </c>
      <c r="E37" s="49" t="str">
        <f>Summary!E36</f>
        <v>NGO</v>
      </c>
      <c r="F37" s="50" t="str">
        <f>Summary!J36</f>
        <v>8</v>
      </c>
      <c r="G37" s="58">
        <v>0</v>
      </c>
      <c r="H37" s="58">
        <v>0</v>
      </c>
      <c r="I37" s="58">
        <v>0</v>
      </c>
      <c r="J37" s="58"/>
    </row>
    <row r="38" spans="1:10" s="11" customFormat="1" ht="18" customHeight="1">
      <c r="A38" s="48">
        <f>Summary!A37</f>
        <v>20</v>
      </c>
      <c r="B38" s="48" t="str">
        <f>Summary!B37</f>
        <v>T146057</v>
      </c>
      <c r="C38" s="49" t="str">
        <f>Summary!C37</f>
        <v>THINH</v>
      </c>
      <c r="D38" s="49" t="str">
        <f>Summary!D37</f>
        <v>DUC</v>
      </c>
      <c r="E38" s="49" t="str">
        <f>Summary!E37</f>
        <v>DUONG</v>
      </c>
      <c r="F38" s="50" t="str">
        <f>Summary!J37</f>
        <v>5</v>
      </c>
      <c r="G38" s="58">
        <v>30</v>
      </c>
      <c r="H38" s="58">
        <v>60</v>
      </c>
      <c r="I38" s="58">
        <v>0</v>
      </c>
      <c r="J38" s="58"/>
    </row>
    <row r="39" spans="1:10" s="11" customFormat="1" ht="18" customHeight="1">
      <c r="A39" s="48">
        <f>Summary!A38</f>
        <v>21</v>
      </c>
      <c r="B39" s="48" t="str">
        <f>Summary!B38</f>
        <v>T143014</v>
      </c>
      <c r="C39" s="49" t="str">
        <f>Summary!C38</f>
        <v>THINH</v>
      </c>
      <c r="D39" s="49" t="str">
        <f>Summary!D38</f>
        <v>DUC</v>
      </c>
      <c r="E39" s="49" t="str">
        <f>Summary!E38</f>
        <v>PHAN</v>
      </c>
      <c r="F39" s="50" t="str">
        <f>Summary!J38</f>
        <v>3</v>
      </c>
      <c r="G39" s="58">
        <v>30</v>
      </c>
      <c r="H39" s="58">
        <v>60</v>
      </c>
      <c r="I39" s="58">
        <v>0</v>
      </c>
      <c r="J39" s="58"/>
    </row>
    <row r="40" spans="1:10" s="11" customFormat="1" ht="18" customHeight="1">
      <c r="A40" s="48">
        <f>Summary!A39</f>
        <v>22</v>
      </c>
      <c r="B40" s="48" t="str">
        <f>Summary!B39</f>
        <v>F135856</v>
      </c>
      <c r="C40" s="49" t="str">
        <f>Summary!C39</f>
        <v>THO</v>
      </c>
      <c r="D40" s="49" t="str">
        <f>Summary!D39</f>
        <v>PHUOC</v>
      </c>
      <c r="E40" s="49" t="str">
        <f>Summary!E39</f>
        <v>PHAN</v>
      </c>
      <c r="F40" s="50" t="str">
        <f>Summary!J39</f>
        <v>4</v>
      </c>
      <c r="G40" s="58">
        <v>32.5</v>
      </c>
      <c r="H40" s="58">
        <v>65</v>
      </c>
      <c r="I40" s="58">
        <v>0</v>
      </c>
      <c r="J40" s="58"/>
    </row>
    <row r="41" spans="1:10" s="11" customFormat="1" ht="18" customHeight="1">
      <c r="A41" s="48">
        <f>Summary!A40</f>
        <v>23</v>
      </c>
      <c r="B41" s="48" t="str">
        <f>Summary!B40</f>
        <v>T144091</v>
      </c>
      <c r="C41" s="49" t="str">
        <f>Summary!C40</f>
        <v>THOAI</v>
      </c>
      <c r="D41" s="49" t="str">
        <f>Summary!D40</f>
        <v>HOANG</v>
      </c>
      <c r="E41" s="49" t="str">
        <f>Summary!E40</f>
        <v>PHAM</v>
      </c>
      <c r="F41" s="50" t="str">
        <f>Summary!J40</f>
        <v>8</v>
      </c>
      <c r="G41" s="58">
        <v>0</v>
      </c>
      <c r="H41" s="58">
        <v>0</v>
      </c>
      <c r="I41" s="58">
        <v>0</v>
      </c>
      <c r="J41" s="58"/>
    </row>
    <row r="42" spans="1:10" s="11" customFormat="1" ht="18" customHeight="1">
      <c r="A42" s="48">
        <f>Summary!A41</f>
        <v>24</v>
      </c>
      <c r="B42" s="48" t="str">
        <f>Summary!B41</f>
        <v>T139402</v>
      </c>
      <c r="C42" s="49" t="str">
        <f>Summary!C41</f>
        <v>TIN</v>
      </c>
      <c r="D42" s="49" t="str">
        <f>Summary!D41</f>
        <v>TRUNG</v>
      </c>
      <c r="E42" s="49" t="str">
        <f>Summary!E41</f>
        <v>NGUYEN</v>
      </c>
      <c r="F42" s="50" t="str">
        <f>Summary!J41</f>
        <v>3</v>
      </c>
      <c r="G42" s="58">
        <v>62.5</v>
      </c>
      <c r="H42" s="58">
        <v>60</v>
      </c>
      <c r="I42" s="58">
        <v>65</v>
      </c>
      <c r="J42" s="58"/>
    </row>
    <row r="43" spans="1:10" s="11" customFormat="1" ht="18" customHeight="1">
      <c r="A43" s="48">
        <f>Summary!A42</f>
        <v>25</v>
      </c>
      <c r="B43" s="48" t="str">
        <f>Summary!B42</f>
        <v>T144726</v>
      </c>
      <c r="C43" s="49" t="str">
        <f>Summary!C42</f>
        <v>TOAN</v>
      </c>
      <c r="D43" s="49" t="str">
        <f>Summary!D42</f>
        <v>TAN</v>
      </c>
      <c r="E43" s="49" t="str">
        <f>Summary!E42</f>
        <v>LAM</v>
      </c>
      <c r="F43" s="50" t="str">
        <f>Summary!J42</f>
        <v>1</v>
      </c>
      <c r="G43" s="58">
        <v>65</v>
      </c>
      <c r="H43" s="58">
        <v>65</v>
      </c>
      <c r="I43" s="58"/>
      <c r="J43" s="58"/>
    </row>
    <row r="44" spans="1:10" s="11" customFormat="1" ht="18" customHeight="1">
      <c r="A44" s="48">
        <f>Summary!A43</f>
        <v>26</v>
      </c>
      <c r="B44" s="48" t="str">
        <f>Summary!B43</f>
        <v>T146151</v>
      </c>
      <c r="C44" s="49" t="str">
        <f>Summary!C43</f>
        <v>TRANG</v>
      </c>
      <c r="D44" s="49" t="str">
        <f>Summary!D43</f>
        <v>HA</v>
      </c>
      <c r="E44" s="49" t="str">
        <f>Summary!E43</f>
        <v>LE</v>
      </c>
      <c r="F44" s="50" t="str">
        <f>Summary!J43</f>
        <v>3</v>
      </c>
      <c r="G44" s="58">
        <v>30</v>
      </c>
      <c r="H44" s="58">
        <v>60</v>
      </c>
      <c r="I44" s="58">
        <v>0</v>
      </c>
      <c r="J44" s="58"/>
    </row>
    <row r="45" spans="1:10" s="11" customFormat="1" ht="18" customHeight="1">
      <c r="A45" s="48">
        <f>Summary!A44</f>
        <v>27</v>
      </c>
      <c r="B45" s="48" t="str">
        <f>Summary!B44</f>
        <v>T144103</v>
      </c>
      <c r="C45" s="49" t="str">
        <f>Summary!C44</f>
        <v>TRUNG</v>
      </c>
      <c r="D45" s="49" t="str">
        <f>Summary!D44</f>
        <v>QUOC</v>
      </c>
      <c r="E45" s="49" t="str">
        <f>Summary!E44</f>
        <v>NGUYEN</v>
      </c>
      <c r="F45" s="50" t="str">
        <f>Summary!J44</f>
        <v>1</v>
      </c>
      <c r="G45" s="58">
        <v>65</v>
      </c>
      <c r="H45" s="58">
        <v>65</v>
      </c>
      <c r="I45" s="58"/>
      <c r="J45" s="58"/>
    </row>
    <row r="46" spans="1:10" s="11" customFormat="1" ht="18" customHeight="1">
      <c r="A46" s="48">
        <f>Summary!A45</f>
        <v>28</v>
      </c>
      <c r="B46" s="48" t="str">
        <f>Summary!B45</f>
        <v>T140776</v>
      </c>
      <c r="C46" s="49" t="str">
        <f>Summary!C45</f>
        <v>TUAN</v>
      </c>
      <c r="D46" s="49" t="str">
        <f>Summary!D45</f>
        <v>MINH HOANG</v>
      </c>
      <c r="E46" s="49" t="str">
        <f>Summary!E45</f>
        <v>VU</v>
      </c>
      <c r="F46" s="50" t="str">
        <f>Summary!J45</f>
        <v>5</v>
      </c>
      <c r="G46" s="58">
        <v>60</v>
      </c>
      <c r="H46" s="58">
        <v>60</v>
      </c>
      <c r="I46" s="58">
        <v>60</v>
      </c>
      <c r="J46" s="58"/>
    </row>
    <row r="47" spans="1:10" s="11" customFormat="1" ht="18" customHeight="1">
      <c r="A47" s="48">
        <f>Summary!A46</f>
        <v>29</v>
      </c>
      <c r="B47" s="48" t="str">
        <f>Summary!B46</f>
        <v>T143870</v>
      </c>
      <c r="C47" s="49" t="str">
        <f>Summary!C46</f>
        <v>VIET</v>
      </c>
      <c r="D47" s="49" t="str">
        <f>Summary!D46</f>
        <v>HOANG</v>
      </c>
      <c r="E47" s="49" t="str">
        <f>Summary!E46</f>
        <v>VO</v>
      </c>
      <c r="F47" s="50" t="str">
        <f>Summary!J46</f>
        <v>4</v>
      </c>
      <c r="G47" s="58">
        <v>67.5</v>
      </c>
      <c r="H47" s="58">
        <v>65</v>
      </c>
      <c r="I47" s="58">
        <v>70</v>
      </c>
      <c r="J47" s="58"/>
    </row>
    <row r="48" spans="1:10" s="11" customFormat="1" ht="18" customHeight="1">
      <c r="A48" s="48">
        <f>Summary!A47</f>
        <v>30</v>
      </c>
      <c r="B48" s="48" t="str">
        <f>Summary!B47</f>
        <v>T143143</v>
      </c>
      <c r="C48" s="49" t="str">
        <f>Summary!C47</f>
        <v>VU</v>
      </c>
      <c r="D48" s="49" t="str">
        <f>Summary!D47</f>
        <v>TAN</v>
      </c>
      <c r="E48" s="49" t="str">
        <f>Summary!E47</f>
        <v>DUONG</v>
      </c>
      <c r="F48" s="50" t="str">
        <f>Summary!J47</f>
        <v>2</v>
      </c>
      <c r="G48" s="58">
        <v>50</v>
      </c>
      <c r="H48" s="58">
        <v>50</v>
      </c>
      <c r="I48" s="58"/>
      <c r="J48" s="58"/>
    </row>
    <row r="49" spans="1:10" s="11" customFormat="1" ht="18" customHeight="1">
      <c r="A49" s="48">
        <f>Summary!A48</f>
        <v>31</v>
      </c>
      <c r="B49" s="48" t="str">
        <f>Summary!B48</f>
        <v>T136105</v>
      </c>
      <c r="C49" s="49" t="str">
        <f>Summary!C48</f>
        <v>HOC</v>
      </c>
      <c r="D49" s="49" t="str">
        <f>Summary!D48</f>
        <v>CAO</v>
      </c>
      <c r="E49" s="49" t="str">
        <f>Summary!E48</f>
        <v>NGUYEN</v>
      </c>
      <c r="F49" s="50" t="str">
        <f>Summary!J48</f>
        <v>6</v>
      </c>
      <c r="G49" s="58">
        <v>35</v>
      </c>
      <c r="H49" s="58">
        <v>50</v>
      </c>
      <c r="I49" s="58">
        <v>55</v>
      </c>
      <c r="J49" s="58">
        <v>0</v>
      </c>
    </row>
    <row r="50" spans="1:10" s="11" customFormat="1" ht="18" customHeight="1">
      <c r="A50" s="48">
        <f>Summary!A49</f>
        <v>32</v>
      </c>
      <c r="B50" s="48" t="str">
        <f>Summary!B49</f>
        <v>T131417</v>
      </c>
      <c r="C50" s="49" t="str">
        <f>Summary!C49</f>
        <v>TRI</v>
      </c>
      <c r="D50" s="49" t="str">
        <f>Summary!D49</f>
        <v>DUC VUONG</v>
      </c>
      <c r="E50" s="49" t="str">
        <f>Summary!E49</f>
        <v>NGO</v>
      </c>
      <c r="F50" s="50" t="str">
        <f>Summary!J49</f>
        <v>8</v>
      </c>
      <c r="G50" s="58">
        <v>0</v>
      </c>
      <c r="H50" s="58">
        <v>0</v>
      </c>
      <c r="I50" s="58">
        <v>0</v>
      </c>
      <c r="J50" s="58"/>
    </row>
    <row r="51" spans="1:10" s="11" customFormat="1" ht="18" customHeight="1">
      <c r="A51" s="48">
        <f>Summary!A50</f>
        <v>33</v>
      </c>
      <c r="B51" s="48" t="str">
        <f>Summary!B50</f>
        <v>T126567</v>
      </c>
      <c r="C51" s="49" t="str">
        <f>Summary!C50</f>
        <v>TRI</v>
      </c>
      <c r="D51" s="49" t="str">
        <f>Summary!D50</f>
        <v>MINH</v>
      </c>
      <c r="E51" s="49" t="str">
        <f>Summary!E50</f>
        <v>HUYNH</v>
      </c>
      <c r="F51" s="50" t="str">
        <f>Summary!J50</f>
        <v>6</v>
      </c>
      <c r="G51" s="58">
        <v>16.666666666666668</v>
      </c>
      <c r="H51" s="58">
        <v>50</v>
      </c>
      <c r="I51" s="58">
        <v>0</v>
      </c>
      <c r="J51" s="58">
        <v>0</v>
      </c>
    </row>
    <row r="52" spans="1:10" s="11" customFormat="1" ht="18" customHeight="1">
      <c r="A52" s="48">
        <f>Summary!A51</f>
        <v>34</v>
      </c>
      <c r="B52" s="48" t="str">
        <f>Summary!B51</f>
        <v>T137694</v>
      </c>
      <c r="C52" s="49" t="str">
        <f>Summary!C51</f>
        <v>BANG</v>
      </c>
      <c r="D52" s="49" t="str">
        <f>Summary!D51</f>
        <v>HUYNH</v>
      </c>
      <c r="E52" s="49" t="str">
        <f>Summary!E51</f>
        <v>TRAN</v>
      </c>
      <c r="F52" s="50" t="str">
        <f>Summary!J51</f>
        <v>7</v>
      </c>
      <c r="G52" s="58">
        <v>0</v>
      </c>
      <c r="H52" s="58">
        <v>0</v>
      </c>
      <c r="I52" s="58">
        <v>0</v>
      </c>
      <c r="J52" s="58"/>
    </row>
    <row r="53" spans="1:10" s="11" customFormat="1" ht="18" customHeight="1">
      <c r="A53" s="48">
        <f>Summary!A52</f>
        <v>35</v>
      </c>
      <c r="B53" s="48" t="str">
        <f>Summary!B52</f>
        <v>T136909</v>
      </c>
      <c r="C53" s="49" t="str">
        <f>Summary!C52</f>
        <v>BINH</v>
      </c>
      <c r="D53" s="49" t="str">
        <f>Summary!D52</f>
        <v>QUANG</v>
      </c>
      <c r="E53" s="49" t="str">
        <f>Summary!E52</f>
        <v>LAI</v>
      </c>
      <c r="F53" s="50" t="str">
        <f>Summary!J52</f>
        <v>9</v>
      </c>
      <c r="G53" s="58">
        <v>0</v>
      </c>
      <c r="H53" s="58">
        <v>0</v>
      </c>
      <c r="I53" s="58">
        <v>0</v>
      </c>
      <c r="J53" s="58">
        <v>0</v>
      </c>
    </row>
    <row r="54" spans="1:10" s="11" customFormat="1" ht="18" customHeight="1">
      <c r="A54" s="48">
        <f>Summary!A53</f>
        <v>36</v>
      </c>
      <c r="B54" s="48" t="str">
        <f>Summary!B53</f>
        <v>T137092</v>
      </c>
      <c r="C54" s="49" t="str">
        <f>Summary!C53</f>
        <v>CHANH</v>
      </c>
      <c r="D54" s="49" t="str">
        <f>Summary!D53</f>
        <v>TRUNG PHAN</v>
      </c>
      <c r="E54" s="49" t="str">
        <f>Summary!E53</f>
        <v>TRAN</v>
      </c>
      <c r="F54" s="50" t="str">
        <f>Summary!J53</f>
        <v>9</v>
      </c>
      <c r="G54" s="58">
        <v>0</v>
      </c>
      <c r="H54" s="58">
        <v>0</v>
      </c>
      <c r="I54" s="58">
        <v>0</v>
      </c>
      <c r="J54" s="58">
        <v>0</v>
      </c>
    </row>
    <row r="55" spans="1:10" s="11" customFormat="1" ht="18" customHeight="1">
      <c r="A55" s="48">
        <f>Summary!A54</f>
        <v>37</v>
      </c>
      <c r="B55" s="48" t="str">
        <f>Summary!B54</f>
        <v>T139408</v>
      </c>
      <c r="C55" s="49" t="str">
        <f>Summary!C54</f>
        <v>HUAN</v>
      </c>
      <c r="D55" s="49" t="str">
        <f>Summary!D54</f>
        <v>TRIEU</v>
      </c>
      <c r="E55" s="49" t="str">
        <f>Summary!E54</f>
        <v>LE</v>
      </c>
      <c r="F55" s="50" t="str">
        <f>Summary!J54</f>
        <v>5</v>
      </c>
      <c r="G55" s="58">
        <v>60</v>
      </c>
      <c r="H55" s="58">
        <v>60</v>
      </c>
      <c r="I55" s="58">
        <v>60</v>
      </c>
      <c r="J55" s="58"/>
    </row>
    <row r="56" spans="1:10" s="11" customFormat="1" ht="18" customHeight="1">
      <c r="A56" s="48">
        <f>Summary!A55</f>
        <v>38</v>
      </c>
      <c r="B56" s="48" t="str">
        <f>Summary!B55</f>
        <v>T137873</v>
      </c>
      <c r="C56" s="49" t="str">
        <f>Summary!C55</f>
        <v>LINH</v>
      </c>
      <c r="D56" s="49" t="str">
        <f>Summary!D55</f>
        <v>LE</v>
      </c>
      <c r="E56" s="49" t="str">
        <f>Summary!E55</f>
        <v>TRAN</v>
      </c>
      <c r="F56" s="50" t="str">
        <f>Summary!J55</f>
        <v>9</v>
      </c>
      <c r="G56" s="58">
        <v>0</v>
      </c>
      <c r="H56" s="58">
        <v>0</v>
      </c>
      <c r="I56" s="58">
        <v>0</v>
      </c>
      <c r="J56" s="58">
        <v>0</v>
      </c>
    </row>
    <row r="57" spans="1:10" s="11" customFormat="1" ht="18" customHeight="1">
      <c r="A57" s="48">
        <f>Summary!A56</f>
        <v>39</v>
      </c>
      <c r="B57" s="48" t="str">
        <f>Summary!B56</f>
        <v>T127801</v>
      </c>
      <c r="C57" s="49" t="str">
        <f>Summary!C56</f>
        <v>PHUC</v>
      </c>
      <c r="D57" s="49" t="str">
        <f>Summary!D56</f>
        <v>DIEM THI</v>
      </c>
      <c r="E57" s="49" t="str">
        <f>Summary!E56</f>
        <v>LE</v>
      </c>
      <c r="F57" s="50" t="str">
        <f>Summary!J56</f>
        <v>9</v>
      </c>
      <c r="G57" s="58">
        <v>0</v>
      </c>
      <c r="H57" s="58">
        <v>0</v>
      </c>
      <c r="I57" s="58">
        <v>0</v>
      </c>
      <c r="J57" s="58">
        <v>0</v>
      </c>
    </row>
    <row r="58" spans="1:10" s="11" customFormat="1" ht="18" customHeight="1">
      <c r="A58" s="48">
        <f>Summary!A57</f>
        <v>40</v>
      </c>
      <c r="B58" s="48" t="str">
        <f>Summary!B57</f>
        <v>T138590</v>
      </c>
      <c r="C58" s="49" t="str">
        <f>Summary!C57</f>
        <v>TOAN</v>
      </c>
      <c r="D58" s="49" t="str">
        <f>Summary!D57</f>
        <v>HUU</v>
      </c>
      <c r="E58" s="49" t="str">
        <f>Summary!E57</f>
        <v>NGUYEN</v>
      </c>
      <c r="F58" s="50" t="str">
        <f>Summary!J57</f>
        <v>2</v>
      </c>
      <c r="G58" s="58">
        <v>50</v>
      </c>
      <c r="H58" s="58">
        <v>50</v>
      </c>
      <c r="I58" s="58"/>
      <c r="J58" s="58"/>
    </row>
    <row r="59" spans="1:10" s="11" customFormat="1" ht="18" customHeight="1">
      <c r="A59" s="48">
        <f>Summary!A58</f>
        <v>41</v>
      </c>
      <c r="B59" s="48" t="str">
        <f>Summary!B58</f>
        <v>T134906</v>
      </c>
      <c r="C59" s="49" t="str">
        <f>Summary!C58</f>
        <v>YEN</v>
      </c>
      <c r="D59" s="49" t="str">
        <f>Summary!D58</f>
        <v>HOANG THI</v>
      </c>
      <c r="E59" s="49" t="str">
        <f>Summary!E58</f>
        <v>HA</v>
      </c>
      <c r="F59" s="50" t="str">
        <f>Summary!J58</f>
        <v>9</v>
      </c>
      <c r="G59" s="58">
        <v>0</v>
      </c>
      <c r="H59" s="58">
        <v>0</v>
      </c>
      <c r="I59" s="58">
        <v>0</v>
      </c>
      <c r="J59" s="58">
        <v>0</v>
      </c>
    </row>
    <row r="60" spans="1:10" s="11" customFormat="1" ht="18" customHeight="1">
      <c r="A60" s="48">
        <f>Summary!A59</f>
        <v>42</v>
      </c>
      <c r="B60" s="48" t="str">
        <f>Summary!B59</f>
        <v>T133365</v>
      </c>
      <c r="C60" s="49" t="str">
        <f>Summary!C59</f>
        <v>THINH</v>
      </c>
      <c r="D60" s="49" t="str">
        <f>Summary!D59</f>
        <v>PHUC</v>
      </c>
      <c r="E60" s="49" t="str">
        <f>Summary!E59</f>
        <v>LUU</v>
      </c>
      <c r="F60" s="50" t="str">
        <f>Summary!J59</f>
        <v>7</v>
      </c>
      <c r="G60" s="58">
        <v>50</v>
      </c>
      <c r="H60" s="58">
        <v>45</v>
      </c>
      <c r="I60" s="58">
        <v>55</v>
      </c>
      <c r="J60" s="58"/>
    </row>
  </sheetData>
  <autoFilter ref="A6:J60" xr:uid="{00000000-0009-0000-0000-000005000000}"/>
  <pageMargins left="0.75" right="0.75" top="1" bottom="1" header="0.5" footer="0.5"/>
  <pageSetup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0"/>
  <sheetViews>
    <sheetView tabSelected="1" zoomScale="85" zoomScaleNormal="85" workbookViewId="0" xr3:uid="{9B253EF2-77E0-53E3-AE26-4D66ECD923F3}">
      <pane xSplit="7" ySplit="6" topLeftCell="I57" activePane="bottomRight" state="frozen"/>
      <selection pane="bottomRight" activeCell="A4" sqref="A4"/>
      <selection pane="bottomLeft" activeCell="A7" sqref="A7"/>
      <selection pane="topRight" activeCell="H1" sqref="H1"/>
    </sheetView>
  </sheetViews>
  <sheetFormatPr defaultRowHeight="12.75"/>
  <cols>
    <col min="1" max="1" width="7.140625" style="4" customWidth="1"/>
    <col min="2" max="2" width="12.42578125" style="4" customWidth="1"/>
    <col min="3" max="3" width="13.42578125" style="3" customWidth="1"/>
    <col min="4" max="4" width="19" style="3" customWidth="1"/>
    <col min="5" max="5" width="12.28515625" style="4" customWidth="1"/>
    <col min="6" max="6" width="8.42578125" style="4" customWidth="1"/>
    <col min="7" max="7" width="14.85546875" style="4" customWidth="1"/>
    <col min="8" max="8" width="10.42578125" style="4" customWidth="1"/>
    <col min="9" max="9" width="13.42578125" style="4" bestFit="1" customWidth="1"/>
    <col min="10" max="10" width="14.42578125" style="4" bestFit="1" customWidth="1"/>
    <col min="11" max="16384" width="9.140625" style="4"/>
  </cols>
  <sheetData>
    <row r="1" spans="1:10" ht="18">
      <c r="A1" s="2"/>
      <c r="B1" s="2"/>
      <c r="C1" s="2"/>
      <c r="D1" s="2"/>
    </row>
    <row r="2" spans="1:10" ht="15.75">
      <c r="A2" s="19"/>
      <c r="B2" s="5"/>
      <c r="C2" s="20"/>
      <c r="D2" s="20"/>
    </row>
    <row r="3" spans="1:10" ht="13.5" customHeight="1">
      <c r="A3" s="21"/>
      <c r="B3" s="21"/>
      <c r="C3" s="20"/>
      <c r="D3" s="20"/>
    </row>
    <row r="4" spans="1:10" ht="13.5" customHeight="1">
      <c r="A4" s="65" t="s">
        <v>0</v>
      </c>
      <c r="B4" s="19"/>
      <c r="C4" s="20"/>
      <c r="D4" s="20"/>
    </row>
    <row r="5" spans="1:10">
      <c r="C5" s="20"/>
      <c r="D5" s="20"/>
      <c r="H5" s="3"/>
      <c r="I5" s="3"/>
      <c r="J5" s="3"/>
    </row>
    <row r="6" spans="1:10" s="7" customFormat="1" ht="38.25">
      <c r="A6" s="12" t="s">
        <v>1</v>
      </c>
      <c r="B6" s="12" t="s">
        <v>2</v>
      </c>
      <c r="C6" s="17" t="s">
        <v>19</v>
      </c>
      <c r="D6" s="17" t="s">
        <v>20</v>
      </c>
      <c r="E6" s="18" t="s">
        <v>21</v>
      </c>
      <c r="F6" s="12" t="s">
        <v>8</v>
      </c>
      <c r="G6" s="41" t="s">
        <v>230</v>
      </c>
      <c r="H6" s="12" t="s">
        <v>231</v>
      </c>
      <c r="I6" s="12" t="s">
        <v>232</v>
      </c>
      <c r="J6" s="12" t="s">
        <v>233</v>
      </c>
    </row>
    <row r="7" spans="1:10" s="11" customFormat="1" ht="18" customHeight="1">
      <c r="A7" s="27">
        <f>Summary!A6</f>
        <v>-11</v>
      </c>
      <c r="B7" s="27" t="str">
        <f>Summary!B6</f>
        <v>T144296</v>
      </c>
      <c r="C7" s="32" t="str">
        <f>Summary!C6</f>
        <v>ANH</v>
      </c>
      <c r="D7" s="32" t="str">
        <f>Summary!D6</f>
        <v>HOAI HOANG</v>
      </c>
      <c r="E7" s="32" t="str">
        <f>Summary!E6</f>
        <v>NGUYEN</v>
      </c>
      <c r="F7" s="37" t="str">
        <f>Summary!J6</f>
        <v>7</v>
      </c>
      <c r="G7" s="39">
        <f>ROUND((H7*I7+J7)/2,0)</f>
        <v>57</v>
      </c>
      <c r="H7" s="1">
        <v>60</v>
      </c>
      <c r="I7" s="47">
        <v>0.98</v>
      </c>
      <c r="J7" s="1">
        <v>55</v>
      </c>
    </row>
    <row r="8" spans="1:10" s="11" customFormat="1" ht="18" customHeight="1">
      <c r="A8" s="27">
        <f>Summary!A7</f>
        <v>-10</v>
      </c>
      <c r="B8" s="27" t="str">
        <f>Summary!B7</f>
        <v>T144647</v>
      </c>
      <c r="C8" s="32" t="str">
        <f>Summary!C7</f>
        <v>CA</v>
      </c>
      <c r="D8" s="32" t="str">
        <f>Summary!D7</f>
        <v>DIEM THI</v>
      </c>
      <c r="E8" s="32" t="str">
        <f>Summary!E7</f>
        <v>LE</v>
      </c>
      <c r="F8" s="37" t="str">
        <f>Summary!J7</f>
        <v>4</v>
      </c>
      <c r="G8" s="39">
        <f t="shared" ref="G8:G60" si="0">ROUND((H8*I8+J8)/2,0)</f>
        <v>78</v>
      </c>
      <c r="H8" s="1">
        <v>90</v>
      </c>
      <c r="I8" s="47">
        <v>1</v>
      </c>
      <c r="J8" s="1">
        <v>65</v>
      </c>
    </row>
    <row r="9" spans="1:10" s="11" customFormat="1" ht="18" customHeight="1">
      <c r="A9" s="27">
        <f>Summary!A8</f>
        <v>-9</v>
      </c>
      <c r="B9" s="27" t="str">
        <f>Summary!B8</f>
        <v>T143054</v>
      </c>
      <c r="C9" s="32" t="str">
        <f>Summary!C8</f>
        <v>CHUONG</v>
      </c>
      <c r="D9" s="32" t="str">
        <f>Summary!D8</f>
        <v>PHU</v>
      </c>
      <c r="E9" s="32" t="str">
        <f>Summary!E8</f>
        <v>PHAM</v>
      </c>
      <c r="F9" s="37" t="str">
        <f>Summary!J8</f>
        <v>7</v>
      </c>
      <c r="G9" s="39">
        <f t="shared" si="0"/>
        <v>54</v>
      </c>
      <c r="H9" s="1">
        <v>60</v>
      </c>
      <c r="I9" s="47">
        <v>0.98</v>
      </c>
      <c r="J9" s="1">
        <v>50</v>
      </c>
    </row>
    <row r="10" spans="1:10" s="11" customFormat="1" ht="18" customHeight="1">
      <c r="A10" s="27">
        <f>Summary!A9</f>
        <v>-8</v>
      </c>
      <c r="B10" s="27" t="str">
        <f>Summary!B9</f>
        <v>T137330</v>
      </c>
      <c r="C10" s="32" t="str">
        <f>Summary!C9</f>
        <v>DUC</v>
      </c>
      <c r="D10" s="32" t="str">
        <f>Summary!D9</f>
        <v>MINH</v>
      </c>
      <c r="E10" s="32" t="str">
        <f>Summary!E9</f>
        <v>LE</v>
      </c>
      <c r="F10" s="37" t="str">
        <f>Summary!J9</f>
        <v>2</v>
      </c>
      <c r="G10" s="39">
        <f t="shared" si="0"/>
        <v>72</v>
      </c>
      <c r="H10" s="1">
        <v>80</v>
      </c>
      <c r="I10" s="47">
        <v>0.99</v>
      </c>
      <c r="J10" s="1">
        <v>65</v>
      </c>
    </row>
    <row r="11" spans="1:10" s="11" customFormat="1" ht="18" customHeight="1">
      <c r="A11" s="27">
        <f>Summary!A10</f>
        <v>-7</v>
      </c>
      <c r="B11" s="27" t="str">
        <f>Summary!B10</f>
        <v>T132919</v>
      </c>
      <c r="C11" s="32" t="str">
        <f>Summary!C10</f>
        <v>DUY</v>
      </c>
      <c r="D11" s="32" t="str">
        <f>Summary!D10</f>
        <v>BAO BUI</v>
      </c>
      <c r="E11" s="32" t="str">
        <f>Summary!E10</f>
        <v>NGUYEN</v>
      </c>
      <c r="F11" s="37" t="str">
        <f>Summary!J10</f>
        <v>3</v>
      </c>
      <c r="G11" s="39">
        <f t="shared" si="0"/>
        <v>63</v>
      </c>
      <c r="H11" s="1">
        <v>65</v>
      </c>
      <c r="I11" s="47">
        <v>1</v>
      </c>
      <c r="J11" s="1">
        <v>60</v>
      </c>
    </row>
    <row r="12" spans="1:10" s="11" customFormat="1" ht="18" customHeight="1">
      <c r="A12" s="27">
        <f>Summary!A11</f>
        <v>-6</v>
      </c>
      <c r="B12" s="27" t="str">
        <f>Summary!B11</f>
        <v>T144009</v>
      </c>
      <c r="C12" s="32" t="str">
        <f>Summary!C11</f>
        <v>HIEP</v>
      </c>
      <c r="D12" s="32" t="str">
        <f>Summary!D11</f>
        <v>DAI DANG</v>
      </c>
      <c r="E12" s="32" t="str">
        <f>Summary!E11</f>
        <v>NGUYEN</v>
      </c>
      <c r="F12" s="37" t="str">
        <f>Summary!J11</f>
        <v>1</v>
      </c>
      <c r="G12" s="39">
        <f t="shared" si="0"/>
        <v>73</v>
      </c>
      <c r="H12" s="1">
        <v>75</v>
      </c>
      <c r="I12" s="47">
        <v>1</v>
      </c>
      <c r="J12" s="1">
        <v>70</v>
      </c>
    </row>
    <row r="13" spans="1:10" s="11" customFormat="1" ht="18" customHeight="1">
      <c r="A13" s="27">
        <f>Summary!A12</f>
        <v>-5</v>
      </c>
      <c r="B13" s="27" t="str">
        <f>Summary!B12</f>
        <v>T146150</v>
      </c>
      <c r="C13" s="32" t="str">
        <f>Summary!C12</f>
        <v>HIEU</v>
      </c>
      <c r="D13" s="32" t="str">
        <f>Summary!D12</f>
        <v>MINH</v>
      </c>
      <c r="E13" s="32" t="str">
        <f>Summary!E12</f>
        <v>DUONG</v>
      </c>
      <c r="F13" s="37" t="str">
        <f>Summary!J12</f>
        <v>2</v>
      </c>
      <c r="G13" s="39">
        <f t="shared" si="0"/>
        <v>75</v>
      </c>
      <c r="H13" s="1">
        <v>80</v>
      </c>
      <c r="I13" s="47">
        <v>0.99</v>
      </c>
      <c r="J13" s="1">
        <v>70</v>
      </c>
    </row>
    <row r="14" spans="1:10" s="11" customFormat="1" ht="18" customHeight="1">
      <c r="A14" s="27">
        <f>Summary!A13</f>
        <v>-4</v>
      </c>
      <c r="B14" s="27" t="str">
        <f>Summary!B13</f>
        <v>T143334</v>
      </c>
      <c r="C14" s="32" t="str">
        <f>Summary!C13</f>
        <v>HIEU</v>
      </c>
      <c r="D14" s="32" t="str">
        <f>Summary!D13</f>
        <v>TAN</v>
      </c>
      <c r="E14" s="32" t="str">
        <f>Summary!E13</f>
        <v>TRAN</v>
      </c>
      <c r="F14" s="37" t="str">
        <f>Summary!J13</f>
        <v>7</v>
      </c>
      <c r="G14" s="39">
        <f t="shared" si="0"/>
        <v>54</v>
      </c>
      <c r="H14" s="1">
        <v>60</v>
      </c>
      <c r="I14" s="47">
        <v>0.98</v>
      </c>
      <c r="J14" s="1">
        <v>50</v>
      </c>
    </row>
    <row r="15" spans="1:10" s="11" customFormat="1" ht="18" customHeight="1">
      <c r="A15" s="27">
        <f>Summary!A14</f>
        <v>-3</v>
      </c>
      <c r="B15" s="27" t="str">
        <f>Summary!B14</f>
        <v>T146330</v>
      </c>
      <c r="C15" s="32" t="str">
        <f>Summary!C14</f>
        <v>HIEU</v>
      </c>
      <c r="D15" s="32" t="str">
        <f>Summary!D14</f>
        <v>TRUNG</v>
      </c>
      <c r="E15" s="32" t="str">
        <f>Summary!E14</f>
        <v>TRAN</v>
      </c>
      <c r="F15" s="37" t="str">
        <f>Summary!J14</f>
        <v>4</v>
      </c>
      <c r="G15" s="39">
        <f t="shared" si="0"/>
        <v>78</v>
      </c>
      <c r="H15" s="1">
        <v>90</v>
      </c>
      <c r="I15" s="47">
        <v>1</v>
      </c>
      <c r="J15" s="1">
        <v>65</v>
      </c>
    </row>
    <row r="16" spans="1:10" s="11" customFormat="1" ht="18" customHeight="1">
      <c r="A16" s="27">
        <f>Summary!A15</f>
        <v>-2</v>
      </c>
      <c r="B16" s="27" t="str">
        <f>Summary!B15</f>
        <v>T143639</v>
      </c>
      <c r="C16" s="32" t="str">
        <f>Summary!C15</f>
        <v>HUNG</v>
      </c>
      <c r="D16" s="32" t="str">
        <f>Summary!D15</f>
        <v>NGOC</v>
      </c>
      <c r="E16" s="32" t="str">
        <f>Summary!E15</f>
        <v>HA</v>
      </c>
      <c r="F16" s="37" t="str">
        <f>Summary!J15</f>
        <v>8</v>
      </c>
      <c r="G16" s="39">
        <f t="shared" si="0"/>
        <v>63</v>
      </c>
      <c r="H16" s="1">
        <v>65</v>
      </c>
      <c r="I16" s="47">
        <v>1</v>
      </c>
      <c r="J16" s="1">
        <v>60</v>
      </c>
    </row>
    <row r="17" spans="1:10" s="11" customFormat="1" ht="18" customHeight="1">
      <c r="A17" s="27">
        <f>Summary!A16</f>
        <v>-1</v>
      </c>
      <c r="B17" s="27" t="str">
        <f>Summary!B16</f>
        <v>T143324</v>
      </c>
      <c r="C17" s="32" t="str">
        <f>Summary!C16</f>
        <v>LAM</v>
      </c>
      <c r="D17" s="32" t="str">
        <f>Summary!D16</f>
        <v>CAO</v>
      </c>
      <c r="E17" s="32" t="str">
        <f>Summary!E16</f>
        <v>NGUYEN</v>
      </c>
      <c r="F17" s="37" t="str">
        <f>Summary!J16</f>
        <v>1</v>
      </c>
      <c r="G17" s="39">
        <f t="shared" si="0"/>
        <v>73</v>
      </c>
      <c r="H17" s="1">
        <v>75</v>
      </c>
      <c r="I17" s="47">
        <v>1</v>
      </c>
      <c r="J17" s="1">
        <v>70</v>
      </c>
    </row>
    <row r="18" spans="1:10" s="11" customFormat="1" ht="18" customHeight="1">
      <c r="A18" s="27">
        <f>Summary!A17</f>
        <v>0</v>
      </c>
      <c r="B18" s="27" t="str">
        <f>Summary!B17</f>
        <v>T140026</v>
      </c>
      <c r="C18" s="32" t="str">
        <f>Summary!C17</f>
        <v>LINH</v>
      </c>
      <c r="D18" s="32" t="str">
        <f>Summary!D17</f>
        <v>DUC VAN</v>
      </c>
      <c r="E18" s="32" t="str">
        <f>Summary!E17</f>
        <v>NGUYEN</v>
      </c>
      <c r="F18" s="37" t="str">
        <f>Summary!J17</f>
        <v>7</v>
      </c>
      <c r="G18" s="39">
        <f t="shared" si="0"/>
        <v>0</v>
      </c>
      <c r="H18" s="1">
        <v>0</v>
      </c>
      <c r="I18" s="47">
        <v>0</v>
      </c>
      <c r="J18" s="1">
        <v>0</v>
      </c>
    </row>
    <row r="19" spans="1:10" s="11" customFormat="1" ht="18" customHeight="1">
      <c r="A19" s="27">
        <f>Summary!A18</f>
        <v>1</v>
      </c>
      <c r="B19" s="27" t="str">
        <f>Summary!B18</f>
        <v>T143662</v>
      </c>
      <c r="C19" s="32" t="str">
        <f>Summary!C18</f>
        <v>LINH</v>
      </c>
      <c r="D19" s="32" t="str">
        <f>Summary!D18</f>
        <v>DUY</v>
      </c>
      <c r="E19" s="32" t="str">
        <f>Summary!E18</f>
        <v>THAN</v>
      </c>
      <c r="F19" s="37" t="str">
        <f>Summary!J18</f>
        <v>4</v>
      </c>
      <c r="G19" s="39">
        <f t="shared" si="0"/>
        <v>75</v>
      </c>
      <c r="H19" s="1">
        <v>90</v>
      </c>
      <c r="I19" s="47">
        <v>1</v>
      </c>
      <c r="J19" s="1">
        <v>60</v>
      </c>
    </row>
    <row r="20" spans="1:10" s="11" customFormat="1" ht="18" customHeight="1">
      <c r="A20" s="27">
        <f>Summary!A19</f>
        <v>2</v>
      </c>
      <c r="B20" s="27" t="str">
        <f>Summary!B19</f>
        <v>T142772</v>
      </c>
      <c r="C20" s="32" t="str">
        <f>Summary!C19</f>
        <v>LOC</v>
      </c>
      <c r="D20" s="32" t="str">
        <f>Summary!D19</f>
        <v>BA</v>
      </c>
      <c r="E20" s="32" t="str">
        <f>Summary!E19</f>
        <v>MAI</v>
      </c>
      <c r="F20" s="37" t="str">
        <f>Summary!J19</f>
        <v>8</v>
      </c>
      <c r="G20" s="39">
        <f t="shared" si="0"/>
        <v>65</v>
      </c>
      <c r="H20" s="1">
        <v>65</v>
      </c>
      <c r="I20" s="47">
        <v>1</v>
      </c>
      <c r="J20" s="1">
        <v>65</v>
      </c>
    </row>
    <row r="21" spans="1:10" s="11" customFormat="1" ht="18" customHeight="1">
      <c r="A21" s="27">
        <f>Summary!A20</f>
        <v>3</v>
      </c>
      <c r="B21" s="27" t="str">
        <f>Summary!B20</f>
        <v>T143407</v>
      </c>
      <c r="C21" s="32" t="str">
        <f>Summary!C20</f>
        <v>LONG</v>
      </c>
      <c r="D21" s="32" t="str">
        <f>Summary!D20</f>
        <v>THANH</v>
      </c>
      <c r="E21" s="32" t="str">
        <f>Summary!E20</f>
        <v>NGUYEN</v>
      </c>
      <c r="F21" s="37" t="str">
        <f>Summary!J20</f>
        <v>5</v>
      </c>
      <c r="G21" s="39">
        <f t="shared" si="0"/>
        <v>57</v>
      </c>
      <c r="H21" s="1">
        <v>65</v>
      </c>
      <c r="I21" s="47">
        <v>0.9</v>
      </c>
      <c r="J21" s="1">
        <v>55</v>
      </c>
    </row>
    <row r="22" spans="1:10" s="11" customFormat="1" ht="18" customHeight="1">
      <c r="A22" s="27">
        <f>Summary!A21</f>
        <v>4</v>
      </c>
      <c r="B22" s="27" t="str">
        <f>Summary!B21</f>
        <v>T144054</v>
      </c>
      <c r="C22" s="32" t="str">
        <f>Summary!C21</f>
        <v>LUAN</v>
      </c>
      <c r="D22" s="32" t="str">
        <f>Summary!D21</f>
        <v>HUU</v>
      </c>
      <c r="E22" s="32" t="str">
        <f>Summary!E21</f>
        <v>NGUYEN</v>
      </c>
      <c r="F22" s="37" t="str">
        <f>Summary!J21</f>
        <v>6</v>
      </c>
      <c r="G22" s="39">
        <f t="shared" si="0"/>
        <v>63</v>
      </c>
      <c r="H22" s="1">
        <v>65</v>
      </c>
      <c r="I22" s="47">
        <v>1</v>
      </c>
      <c r="J22" s="1">
        <v>60</v>
      </c>
    </row>
    <row r="23" spans="1:10" s="11" customFormat="1" ht="18" customHeight="1">
      <c r="A23" s="27">
        <f>Summary!A22</f>
        <v>5</v>
      </c>
      <c r="B23" s="27" t="str">
        <f>Summary!B22</f>
        <v>T145181</v>
      </c>
      <c r="C23" s="32" t="str">
        <f>Summary!C22</f>
        <v>LY</v>
      </c>
      <c r="D23" s="32" t="str">
        <f>Summary!D22</f>
        <v>CONG THANH</v>
      </c>
      <c r="E23" s="32" t="str">
        <f>Summary!E22</f>
        <v>DUONG</v>
      </c>
      <c r="F23" s="37" t="str">
        <f>Summary!J22</f>
        <v>1</v>
      </c>
      <c r="G23" s="39">
        <f t="shared" si="0"/>
        <v>0</v>
      </c>
      <c r="H23" s="1">
        <v>0</v>
      </c>
      <c r="I23" s="1">
        <v>0</v>
      </c>
      <c r="J23" s="1">
        <v>0</v>
      </c>
    </row>
    <row r="24" spans="1:10" s="11" customFormat="1" ht="18" customHeight="1">
      <c r="A24" s="27">
        <f>Summary!A23</f>
        <v>6</v>
      </c>
      <c r="B24" s="27" t="str">
        <f>Summary!B23</f>
        <v>T144231</v>
      </c>
      <c r="C24" s="32" t="str">
        <f>Summary!C23</f>
        <v>MINH</v>
      </c>
      <c r="D24" s="32">
        <f>Summary!D23</f>
        <v>0</v>
      </c>
      <c r="E24" s="32" t="str">
        <f>Summary!E23</f>
        <v>LE</v>
      </c>
      <c r="F24" s="37" t="str">
        <f>Summary!J23</f>
        <v>5</v>
      </c>
      <c r="G24" s="39">
        <f t="shared" si="0"/>
        <v>65</v>
      </c>
      <c r="H24" s="1">
        <v>65</v>
      </c>
      <c r="I24" s="47">
        <v>1</v>
      </c>
      <c r="J24" s="1">
        <v>65</v>
      </c>
    </row>
    <row r="25" spans="1:10" s="11" customFormat="1" ht="18" customHeight="1">
      <c r="A25" s="27">
        <f>Summary!A24</f>
        <v>7</v>
      </c>
      <c r="B25" s="27" t="str">
        <f>Summary!B24</f>
        <v>T143150</v>
      </c>
      <c r="C25" s="32" t="str">
        <f>Summary!C24</f>
        <v>NHAN</v>
      </c>
      <c r="D25" s="32" t="str">
        <f>Summary!D24</f>
        <v>HUU</v>
      </c>
      <c r="E25" s="32" t="str">
        <f>Summary!E24</f>
        <v>NGO</v>
      </c>
      <c r="F25" s="37" t="str">
        <f>Summary!J24</f>
        <v>6</v>
      </c>
      <c r="G25" s="39">
        <f t="shared" si="0"/>
        <v>63</v>
      </c>
      <c r="H25" s="1">
        <v>65</v>
      </c>
      <c r="I25" s="47">
        <v>1</v>
      </c>
      <c r="J25" s="1">
        <v>60</v>
      </c>
    </row>
    <row r="26" spans="1:10" s="11" customFormat="1" ht="18" customHeight="1">
      <c r="A26" s="27">
        <f>Summary!A25</f>
        <v>8</v>
      </c>
      <c r="B26" s="27" t="str">
        <f>Summary!B25</f>
        <v>T145448</v>
      </c>
      <c r="C26" s="32" t="str">
        <f>Summary!C25</f>
        <v>NHAT</v>
      </c>
      <c r="D26" s="32" t="str">
        <f>Summary!D25</f>
        <v>MINH</v>
      </c>
      <c r="E26" s="32" t="str">
        <f>Summary!E25</f>
        <v>CAO</v>
      </c>
      <c r="F26" s="37" t="str">
        <f>Summary!J25</f>
        <v>4</v>
      </c>
      <c r="G26" s="39">
        <f t="shared" si="0"/>
        <v>78</v>
      </c>
      <c r="H26" s="1">
        <v>90</v>
      </c>
      <c r="I26" s="47">
        <v>1</v>
      </c>
      <c r="J26" s="1">
        <v>65</v>
      </c>
    </row>
    <row r="27" spans="1:10" s="11" customFormat="1" ht="18" customHeight="1">
      <c r="A27" s="27">
        <f>Summary!A26</f>
        <v>9</v>
      </c>
      <c r="B27" s="27" t="str">
        <f>Summary!B26</f>
        <v>T143906</v>
      </c>
      <c r="C27" s="32" t="str">
        <f>Summary!C26</f>
        <v>PHUC</v>
      </c>
      <c r="D27" s="32" t="str">
        <f>Summary!D26</f>
        <v>HOANG</v>
      </c>
      <c r="E27" s="32" t="str">
        <f>Summary!E26</f>
        <v>MAI</v>
      </c>
      <c r="F27" s="37" t="str">
        <f>Summary!J26</f>
        <v>6</v>
      </c>
      <c r="G27" s="39">
        <f t="shared" si="0"/>
        <v>63</v>
      </c>
      <c r="H27" s="1">
        <v>65</v>
      </c>
      <c r="I27" s="47">
        <v>1</v>
      </c>
      <c r="J27" s="1">
        <v>60</v>
      </c>
    </row>
    <row r="28" spans="1:10" s="11" customFormat="1" ht="18" customHeight="1">
      <c r="A28" s="27">
        <f>Summary!A27</f>
        <v>10</v>
      </c>
      <c r="B28" s="27" t="str">
        <f>Summary!B27</f>
        <v>T143472</v>
      </c>
      <c r="C28" s="32" t="str">
        <f>Summary!C27</f>
        <v>PHUONG</v>
      </c>
      <c r="D28" s="32" t="str">
        <f>Summary!D27</f>
        <v>HUY</v>
      </c>
      <c r="E28" s="32" t="str">
        <f>Summary!E27</f>
        <v>LIEU</v>
      </c>
      <c r="F28" s="37" t="str">
        <f>Summary!J27</f>
        <v>2</v>
      </c>
      <c r="G28" s="39">
        <f t="shared" si="0"/>
        <v>72</v>
      </c>
      <c r="H28" s="1">
        <v>80</v>
      </c>
      <c r="I28" s="47">
        <v>0.99</v>
      </c>
      <c r="J28" s="1">
        <v>65</v>
      </c>
    </row>
    <row r="29" spans="1:10" s="11" customFormat="1" ht="18" customHeight="1">
      <c r="A29" s="27">
        <f>Summary!A28</f>
        <v>11</v>
      </c>
      <c r="B29" s="27" t="str">
        <f>Summary!B28</f>
        <v>T143666</v>
      </c>
      <c r="C29" s="32" t="str">
        <f>Summary!C28</f>
        <v>QUI</v>
      </c>
      <c r="D29" s="32" t="str">
        <f>Summary!D28</f>
        <v>VAN</v>
      </c>
      <c r="E29" s="32" t="str">
        <f>Summary!E28</f>
        <v>VANG</v>
      </c>
      <c r="F29" s="37" t="str">
        <f>Summary!J28</f>
        <v>6</v>
      </c>
      <c r="G29" s="39">
        <f t="shared" si="0"/>
        <v>63</v>
      </c>
      <c r="H29" s="1">
        <v>65</v>
      </c>
      <c r="I29" s="47">
        <v>1</v>
      </c>
      <c r="J29" s="1">
        <v>60</v>
      </c>
    </row>
    <row r="30" spans="1:10" s="11" customFormat="1" ht="18" customHeight="1">
      <c r="A30" s="27">
        <f>Summary!A29</f>
        <v>12</v>
      </c>
      <c r="B30" s="27" t="str">
        <f>Summary!B29</f>
        <v>T144564</v>
      </c>
      <c r="C30" s="32" t="str">
        <f>Summary!C29</f>
        <v>QUOC</v>
      </c>
      <c r="D30" s="32" t="str">
        <f>Summary!D29</f>
        <v>ANH</v>
      </c>
      <c r="E30" s="32" t="str">
        <f>Summary!E29</f>
        <v>CAO</v>
      </c>
      <c r="F30" s="37" t="str">
        <f>Summary!J29</f>
        <v>2</v>
      </c>
      <c r="G30" s="39">
        <f t="shared" si="0"/>
        <v>72</v>
      </c>
      <c r="H30" s="1">
        <v>80</v>
      </c>
      <c r="I30" s="47">
        <v>0.99</v>
      </c>
      <c r="J30" s="1">
        <v>65</v>
      </c>
    </row>
    <row r="31" spans="1:10" s="11" customFormat="1" ht="18" customHeight="1">
      <c r="A31" s="27">
        <f>Summary!A30</f>
        <v>13</v>
      </c>
      <c r="B31" s="27" t="str">
        <f>Summary!B30</f>
        <v>T143724</v>
      </c>
      <c r="C31" s="32" t="str">
        <f>Summary!C30</f>
        <v>SANG</v>
      </c>
      <c r="D31" s="32" t="str">
        <f>Summary!D30</f>
        <v>CAO</v>
      </c>
      <c r="E31" s="32" t="str">
        <f>Summary!E30</f>
        <v>LUU</v>
      </c>
      <c r="F31" s="37" t="str">
        <f>Summary!J30</f>
        <v>3</v>
      </c>
      <c r="G31" s="39">
        <f t="shared" si="0"/>
        <v>65</v>
      </c>
      <c r="H31" s="1">
        <v>65</v>
      </c>
      <c r="I31" s="47">
        <v>1</v>
      </c>
      <c r="J31" s="1">
        <v>65</v>
      </c>
    </row>
    <row r="32" spans="1:10" s="11" customFormat="1" ht="18" customHeight="1">
      <c r="A32" s="27">
        <f>Summary!A31</f>
        <v>14</v>
      </c>
      <c r="B32" s="27" t="str">
        <f>Summary!B31</f>
        <v>T143649</v>
      </c>
      <c r="C32" s="32" t="str">
        <f>Summary!C31</f>
        <v>SANG</v>
      </c>
      <c r="D32" s="32" t="str">
        <f>Summary!D31</f>
        <v>CONG</v>
      </c>
      <c r="E32" s="32" t="str">
        <f>Summary!E31</f>
        <v>NGUYEN</v>
      </c>
      <c r="F32" s="37" t="str">
        <f>Summary!J31</f>
        <v>8</v>
      </c>
      <c r="G32" s="39">
        <f t="shared" si="0"/>
        <v>60</v>
      </c>
      <c r="H32" s="1">
        <v>65</v>
      </c>
      <c r="I32" s="47">
        <v>1</v>
      </c>
      <c r="J32" s="1">
        <v>55</v>
      </c>
    </row>
    <row r="33" spans="1:10" s="11" customFormat="1" ht="18" customHeight="1">
      <c r="A33" s="27">
        <f>Summary!A32</f>
        <v>15</v>
      </c>
      <c r="B33" s="27" t="str">
        <f>Summary!B32</f>
        <v>T142974</v>
      </c>
      <c r="C33" s="32" t="str">
        <f>Summary!C32</f>
        <v>THAI</v>
      </c>
      <c r="D33" s="32" t="str">
        <f>Summary!D32</f>
        <v>QUOC</v>
      </c>
      <c r="E33" s="32" t="str">
        <f>Summary!E32</f>
        <v>LUONG</v>
      </c>
      <c r="F33" s="37" t="str">
        <f>Summary!J32</f>
        <v>1</v>
      </c>
      <c r="G33" s="39">
        <f t="shared" si="0"/>
        <v>68</v>
      </c>
      <c r="H33" s="1">
        <v>75</v>
      </c>
      <c r="I33" s="47">
        <v>1</v>
      </c>
      <c r="J33" s="1">
        <v>60</v>
      </c>
    </row>
    <row r="34" spans="1:10" s="11" customFormat="1" ht="18" customHeight="1">
      <c r="A34" s="27">
        <f>Summary!A33</f>
        <v>16</v>
      </c>
      <c r="B34" s="27" t="str">
        <f>Summary!B33</f>
        <v>T145588</v>
      </c>
      <c r="C34" s="32" t="str">
        <f>Summary!C33</f>
        <v>THANH</v>
      </c>
      <c r="D34" s="32" t="str">
        <f>Summary!D33</f>
        <v>CONG</v>
      </c>
      <c r="E34" s="32" t="str">
        <f>Summary!E33</f>
        <v>HUYNH</v>
      </c>
      <c r="F34" s="37" t="str">
        <f>Summary!J33</f>
        <v>3</v>
      </c>
      <c r="G34" s="39">
        <f t="shared" si="0"/>
        <v>60</v>
      </c>
      <c r="H34" s="1">
        <v>65</v>
      </c>
      <c r="I34" s="47">
        <v>1</v>
      </c>
      <c r="J34" s="1">
        <v>55</v>
      </c>
    </row>
    <row r="35" spans="1:10" s="11" customFormat="1" ht="18" customHeight="1">
      <c r="A35" s="27">
        <f>Summary!A34</f>
        <v>17</v>
      </c>
      <c r="B35" s="27" t="str">
        <f>Summary!B34</f>
        <v>T133510</v>
      </c>
      <c r="C35" s="32" t="str">
        <f>Summary!C34</f>
        <v>THANH</v>
      </c>
      <c r="D35" s="32" t="str">
        <f>Summary!D34</f>
        <v>MINH</v>
      </c>
      <c r="E35" s="32" t="str">
        <f>Summary!E34</f>
        <v>TRAN</v>
      </c>
      <c r="F35" s="37">
        <f>Summary!J34</f>
        <v>6</v>
      </c>
      <c r="G35" s="39">
        <f t="shared" si="0"/>
        <v>48</v>
      </c>
      <c r="H35" s="1">
        <v>65</v>
      </c>
      <c r="I35" s="47">
        <v>1</v>
      </c>
      <c r="J35" s="1">
        <v>30</v>
      </c>
    </row>
    <row r="36" spans="1:10" s="11" customFormat="1" ht="18" customHeight="1">
      <c r="A36" s="27">
        <f>Summary!A35</f>
        <v>18</v>
      </c>
      <c r="B36" s="27" t="str">
        <f>Summary!B35</f>
        <v>T144983</v>
      </c>
      <c r="C36" s="32" t="str">
        <f>Summary!C35</f>
        <v>THIEN</v>
      </c>
      <c r="D36" s="32" t="str">
        <f>Summary!D35</f>
        <v>HAO</v>
      </c>
      <c r="E36" s="32" t="str">
        <f>Summary!E35</f>
        <v>BANH</v>
      </c>
      <c r="F36" s="37" t="str">
        <f>Summary!J35</f>
        <v>5</v>
      </c>
      <c r="G36" s="39">
        <f t="shared" si="0"/>
        <v>17</v>
      </c>
      <c r="H36" s="1">
        <v>65</v>
      </c>
      <c r="I36" s="47">
        <v>0.52</v>
      </c>
      <c r="J36" s="1">
        <v>0</v>
      </c>
    </row>
    <row r="37" spans="1:10" s="11" customFormat="1" ht="18" customHeight="1">
      <c r="A37" s="27">
        <f>Summary!A36</f>
        <v>19</v>
      </c>
      <c r="B37" s="27" t="str">
        <f>Summary!B36</f>
        <v>T143772</v>
      </c>
      <c r="C37" s="32" t="str">
        <f>Summary!C36</f>
        <v>THIEN</v>
      </c>
      <c r="D37" s="32" t="str">
        <f>Summary!D36</f>
        <v>CONG</v>
      </c>
      <c r="E37" s="32" t="str">
        <f>Summary!E36</f>
        <v>NGO</v>
      </c>
      <c r="F37" s="37" t="str">
        <f>Summary!J36</f>
        <v>8</v>
      </c>
      <c r="G37" s="39">
        <f t="shared" si="0"/>
        <v>58</v>
      </c>
      <c r="H37" s="1">
        <v>65</v>
      </c>
      <c r="I37" s="47">
        <v>1</v>
      </c>
      <c r="J37" s="1">
        <v>50</v>
      </c>
    </row>
    <row r="38" spans="1:10" s="11" customFormat="1" ht="18" customHeight="1">
      <c r="A38" s="27">
        <f>Summary!A37</f>
        <v>20</v>
      </c>
      <c r="B38" s="27" t="str">
        <f>Summary!B37</f>
        <v>T146057</v>
      </c>
      <c r="C38" s="32" t="str">
        <f>Summary!C37</f>
        <v>THINH</v>
      </c>
      <c r="D38" s="32" t="str">
        <f>Summary!D37</f>
        <v>DUC</v>
      </c>
      <c r="E38" s="32" t="str">
        <f>Summary!E37</f>
        <v>DUONG</v>
      </c>
      <c r="F38" s="37" t="str">
        <f>Summary!J37</f>
        <v>5</v>
      </c>
      <c r="G38" s="39">
        <f t="shared" si="0"/>
        <v>59</v>
      </c>
      <c r="H38" s="1">
        <v>65</v>
      </c>
      <c r="I38" s="47">
        <v>0.98</v>
      </c>
      <c r="J38" s="1">
        <v>55</v>
      </c>
    </row>
    <row r="39" spans="1:10" s="11" customFormat="1" ht="18" customHeight="1">
      <c r="A39" s="27">
        <f>Summary!A38</f>
        <v>21</v>
      </c>
      <c r="B39" s="27" t="str">
        <f>Summary!B38</f>
        <v>T143014</v>
      </c>
      <c r="C39" s="32" t="str">
        <f>Summary!C38</f>
        <v>THINH</v>
      </c>
      <c r="D39" s="32" t="str">
        <f>Summary!D38</f>
        <v>DUC</v>
      </c>
      <c r="E39" s="32" t="str">
        <f>Summary!E38</f>
        <v>PHAN</v>
      </c>
      <c r="F39" s="37" t="str">
        <f>Summary!J38</f>
        <v>3</v>
      </c>
      <c r="G39" s="39">
        <f t="shared" si="0"/>
        <v>60</v>
      </c>
      <c r="H39" s="1">
        <v>65</v>
      </c>
      <c r="I39" s="47">
        <v>1</v>
      </c>
      <c r="J39" s="1">
        <v>55</v>
      </c>
    </row>
    <row r="40" spans="1:10" s="11" customFormat="1" ht="18" customHeight="1">
      <c r="A40" s="27">
        <f>Summary!A39</f>
        <v>22</v>
      </c>
      <c r="B40" s="27" t="str">
        <f>Summary!B39</f>
        <v>F135856</v>
      </c>
      <c r="C40" s="32" t="str">
        <f>Summary!C39</f>
        <v>THO</v>
      </c>
      <c r="D40" s="32" t="str">
        <f>Summary!D39</f>
        <v>PHUOC</v>
      </c>
      <c r="E40" s="32" t="str">
        <f>Summary!E39</f>
        <v>PHAN</v>
      </c>
      <c r="F40" s="37" t="str">
        <f>Summary!J39</f>
        <v>4</v>
      </c>
      <c r="G40" s="39">
        <f t="shared" si="0"/>
        <v>78</v>
      </c>
      <c r="H40" s="1">
        <v>90</v>
      </c>
      <c r="I40" s="47">
        <v>1</v>
      </c>
      <c r="J40" s="1">
        <v>65</v>
      </c>
    </row>
    <row r="41" spans="1:10" s="11" customFormat="1" ht="18" customHeight="1">
      <c r="A41" s="27">
        <f>Summary!A40</f>
        <v>23</v>
      </c>
      <c r="B41" s="27" t="str">
        <f>Summary!B40</f>
        <v>T144091</v>
      </c>
      <c r="C41" s="32" t="str">
        <f>Summary!C40</f>
        <v>THOAI</v>
      </c>
      <c r="D41" s="32" t="str">
        <f>Summary!D40</f>
        <v>HOANG</v>
      </c>
      <c r="E41" s="32" t="str">
        <f>Summary!E40</f>
        <v>PHAM</v>
      </c>
      <c r="F41" s="37" t="str">
        <f>Summary!J40</f>
        <v>8</v>
      </c>
      <c r="G41" s="39">
        <f t="shared" si="0"/>
        <v>58</v>
      </c>
      <c r="H41" s="1">
        <v>65</v>
      </c>
      <c r="I41" s="47">
        <v>1</v>
      </c>
      <c r="J41" s="1">
        <v>50</v>
      </c>
    </row>
    <row r="42" spans="1:10" s="11" customFormat="1" ht="18" customHeight="1">
      <c r="A42" s="27">
        <f>Summary!A41</f>
        <v>24</v>
      </c>
      <c r="B42" s="27" t="str">
        <f>Summary!B41</f>
        <v>T139402</v>
      </c>
      <c r="C42" s="32" t="str">
        <f>Summary!C41</f>
        <v>TIN</v>
      </c>
      <c r="D42" s="32" t="str">
        <f>Summary!D41</f>
        <v>TRUNG</v>
      </c>
      <c r="E42" s="32" t="str">
        <f>Summary!E41</f>
        <v>NGUYEN</v>
      </c>
      <c r="F42" s="37" t="str">
        <f>Summary!J41</f>
        <v>3</v>
      </c>
      <c r="G42" s="39">
        <f t="shared" si="0"/>
        <v>63</v>
      </c>
      <c r="H42" s="1">
        <v>65</v>
      </c>
      <c r="I42" s="47">
        <v>1</v>
      </c>
      <c r="J42" s="1">
        <v>60</v>
      </c>
    </row>
    <row r="43" spans="1:10" s="11" customFormat="1" ht="18" customHeight="1">
      <c r="A43" s="27">
        <f>Summary!A42</f>
        <v>25</v>
      </c>
      <c r="B43" s="27" t="str">
        <f>Summary!B42</f>
        <v>T144726</v>
      </c>
      <c r="C43" s="32" t="str">
        <f>Summary!C42</f>
        <v>TOAN</v>
      </c>
      <c r="D43" s="32" t="str">
        <f>Summary!D42</f>
        <v>TAN</v>
      </c>
      <c r="E43" s="32" t="str">
        <f>Summary!E42</f>
        <v>LAM</v>
      </c>
      <c r="F43" s="37" t="str">
        <f>Summary!J42</f>
        <v>1</v>
      </c>
      <c r="G43" s="39">
        <f t="shared" si="0"/>
        <v>70</v>
      </c>
      <c r="H43" s="1">
        <v>75</v>
      </c>
      <c r="I43" s="47">
        <v>1</v>
      </c>
      <c r="J43" s="1">
        <v>65</v>
      </c>
    </row>
    <row r="44" spans="1:10" s="11" customFormat="1" ht="18" customHeight="1">
      <c r="A44" s="27">
        <f>Summary!A43</f>
        <v>26</v>
      </c>
      <c r="B44" s="27" t="str">
        <f>Summary!B43</f>
        <v>T146151</v>
      </c>
      <c r="C44" s="32" t="str">
        <f>Summary!C43</f>
        <v>TRANG</v>
      </c>
      <c r="D44" s="32" t="str">
        <f>Summary!D43</f>
        <v>HA</v>
      </c>
      <c r="E44" s="32" t="str">
        <f>Summary!E43</f>
        <v>LE</v>
      </c>
      <c r="F44" s="37" t="str">
        <f>Summary!J43</f>
        <v>3</v>
      </c>
      <c r="G44" s="39">
        <f t="shared" si="0"/>
        <v>63</v>
      </c>
      <c r="H44" s="1">
        <v>65</v>
      </c>
      <c r="I44" s="47">
        <v>1</v>
      </c>
      <c r="J44" s="1">
        <v>60</v>
      </c>
    </row>
    <row r="45" spans="1:10" s="11" customFormat="1" ht="18" customHeight="1">
      <c r="A45" s="27">
        <f>Summary!A44</f>
        <v>27</v>
      </c>
      <c r="B45" s="27" t="str">
        <f>Summary!B44</f>
        <v>T144103</v>
      </c>
      <c r="C45" s="32" t="str">
        <f>Summary!C44</f>
        <v>TRUNG</v>
      </c>
      <c r="D45" s="32" t="str">
        <f>Summary!D44</f>
        <v>QUOC</v>
      </c>
      <c r="E45" s="32" t="str">
        <f>Summary!E44</f>
        <v>NGUYEN</v>
      </c>
      <c r="F45" s="37" t="str">
        <f>Summary!J44</f>
        <v>1</v>
      </c>
      <c r="G45" s="39">
        <f t="shared" si="0"/>
        <v>75</v>
      </c>
      <c r="H45" s="1">
        <v>75</v>
      </c>
      <c r="I45" s="47">
        <v>1</v>
      </c>
      <c r="J45" s="1">
        <v>75</v>
      </c>
    </row>
    <row r="46" spans="1:10" s="11" customFormat="1" ht="18" customHeight="1">
      <c r="A46" s="27">
        <f>Summary!A45</f>
        <v>28</v>
      </c>
      <c r="B46" s="27" t="str">
        <f>Summary!B45</f>
        <v>T140776</v>
      </c>
      <c r="C46" s="32" t="str">
        <f>Summary!C45</f>
        <v>TUAN</v>
      </c>
      <c r="D46" s="32" t="str">
        <f>Summary!D45</f>
        <v>MINH HOANG</v>
      </c>
      <c r="E46" s="32" t="str">
        <f>Summary!E45</f>
        <v>VU</v>
      </c>
      <c r="F46" s="37" t="str">
        <f>Summary!J45</f>
        <v>5</v>
      </c>
      <c r="G46" s="39">
        <f t="shared" si="0"/>
        <v>65</v>
      </c>
      <c r="H46" s="1">
        <v>65</v>
      </c>
      <c r="I46" s="47">
        <v>1</v>
      </c>
      <c r="J46" s="1">
        <v>65</v>
      </c>
    </row>
    <row r="47" spans="1:10" s="11" customFormat="1" ht="18" customHeight="1">
      <c r="A47" s="27">
        <f>Summary!A46</f>
        <v>29</v>
      </c>
      <c r="B47" s="27" t="str">
        <f>Summary!B46</f>
        <v>T143870</v>
      </c>
      <c r="C47" s="32" t="str">
        <f>Summary!C46</f>
        <v>VIET</v>
      </c>
      <c r="D47" s="32" t="str">
        <f>Summary!D46</f>
        <v>HOANG</v>
      </c>
      <c r="E47" s="32" t="str">
        <f>Summary!E46</f>
        <v>VO</v>
      </c>
      <c r="F47" s="37" t="str">
        <f>Summary!J46</f>
        <v>4</v>
      </c>
      <c r="G47" s="39">
        <f t="shared" si="0"/>
        <v>85</v>
      </c>
      <c r="H47" s="1">
        <v>90</v>
      </c>
      <c r="I47" s="47">
        <v>1</v>
      </c>
      <c r="J47" s="1">
        <v>80</v>
      </c>
    </row>
    <row r="48" spans="1:10" s="11" customFormat="1" ht="18" customHeight="1">
      <c r="A48" s="27">
        <f>Summary!A47</f>
        <v>30</v>
      </c>
      <c r="B48" s="27" t="str">
        <f>Summary!B47</f>
        <v>T143143</v>
      </c>
      <c r="C48" s="32" t="str">
        <f>Summary!C47</f>
        <v>VU</v>
      </c>
      <c r="D48" s="32" t="str">
        <f>Summary!D47</f>
        <v>TAN</v>
      </c>
      <c r="E48" s="32" t="str">
        <f>Summary!E47</f>
        <v>DUONG</v>
      </c>
      <c r="F48" s="37" t="str">
        <f>Summary!J47</f>
        <v>2</v>
      </c>
      <c r="G48" s="39">
        <f t="shared" si="0"/>
        <v>72</v>
      </c>
      <c r="H48" s="1">
        <v>80</v>
      </c>
      <c r="I48" s="47">
        <v>0.99</v>
      </c>
      <c r="J48" s="1">
        <v>65</v>
      </c>
    </row>
    <row r="49" spans="1:10" s="11" customFormat="1" ht="18" customHeight="1">
      <c r="A49" s="27">
        <f>Summary!A48</f>
        <v>31</v>
      </c>
      <c r="B49" s="27" t="str">
        <f>Summary!B48</f>
        <v>T136105</v>
      </c>
      <c r="C49" s="32" t="str">
        <f>Summary!C48</f>
        <v>HOC</v>
      </c>
      <c r="D49" s="32" t="str">
        <f>Summary!D48</f>
        <v>CAO</v>
      </c>
      <c r="E49" s="32" t="str">
        <f>Summary!E48</f>
        <v>NGUYEN</v>
      </c>
      <c r="F49" s="37" t="str">
        <f>Summary!J48</f>
        <v>6</v>
      </c>
      <c r="G49" s="39">
        <f t="shared" si="0"/>
        <v>63</v>
      </c>
      <c r="H49" s="1">
        <v>65</v>
      </c>
      <c r="I49" s="47">
        <v>1</v>
      </c>
      <c r="J49" s="1">
        <v>60</v>
      </c>
    </row>
    <row r="50" spans="1:10" s="11" customFormat="1" ht="18" customHeight="1">
      <c r="A50" s="27">
        <f>Summary!A49</f>
        <v>32</v>
      </c>
      <c r="B50" s="27" t="str">
        <f>Summary!B49</f>
        <v>T131417</v>
      </c>
      <c r="C50" s="32" t="str">
        <f>Summary!C49</f>
        <v>TRI</v>
      </c>
      <c r="D50" s="32" t="str">
        <f>Summary!D49</f>
        <v>DUC VUONG</v>
      </c>
      <c r="E50" s="32" t="str">
        <f>Summary!E49</f>
        <v>NGO</v>
      </c>
      <c r="F50" s="37" t="str">
        <f>Summary!J49</f>
        <v>8</v>
      </c>
      <c r="G50" s="39">
        <f t="shared" si="0"/>
        <v>60</v>
      </c>
      <c r="H50" s="1">
        <v>65</v>
      </c>
      <c r="I50" s="47">
        <v>1</v>
      </c>
      <c r="J50" s="1">
        <v>55</v>
      </c>
    </row>
    <row r="51" spans="1:10" s="11" customFormat="1" ht="18" customHeight="1">
      <c r="A51" s="27">
        <f>Summary!A50</f>
        <v>33</v>
      </c>
      <c r="B51" s="27" t="str">
        <f>Summary!B50</f>
        <v>T126567</v>
      </c>
      <c r="C51" s="32" t="str">
        <f>Summary!C50</f>
        <v>TRI</v>
      </c>
      <c r="D51" s="32" t="str">
        <f>Summary!D50</f>
        <v>MINH</v>
      </c>
      <c r="E51" s="32" t="str">
        <f>Summary!E50</f>
        <v>HUYNH</v>
      </c>
      <c r="F51" s="37" t="str">
        <f>Summary!J50</f>
        <v>6</v>
      </c>
      <c r="G51" s="39">
        <f t="shared" si="0"/>
        <v>0</v>
      </c>
      <c r="H51" s="1">
        <v>0</v>
      </c>
      <c r="I51" s="47">
        <v>1</v>
      </c>
      <c r="J51" s="1">
        <v>0</v>
      </c>
    </row>
    <row r="52" spans="1:10" s="11" customFormat="1" ht="18" customHeight="1">
      <c r="A52" s="27">
        <f>Summary!A51</f>
        <v>34</v>
      </c>
      <c r="B52" s="27" t="str">
        <f>Summary!B51</f>
        <v>T137694</v>
      </c>
      <c r="C52" s="32" t="str">
        <f>Summary!C51</f>
        <v>BANG</v>
      </c>
      <c r="D52" s="32" t="str">
        <f>Summary!D51</f>
        <v>HUYNH</v>
      </c>
      <c r="E52" s="32" t="str">
        <f>Summary!E51</f>
        <v>TRAN</v>
      </c>
      <c r="F52" s="37" t="str">
        <f>Summary!J51</f>
        <v>7</v>
      </c>
      <c r="G52" s="39">
        <f t="shared" si="0"/>
        <v>54</v>
      </c>
      <c r="H52" s="1">
        <v>60</v>
      </c>
      <c r="I52" s="47">
        <v>0.98</v>
      </c>
      <c r="J52" s="1">
        <v>50</v>
      </c>
    </row>
    <row r="53" spans="1:10" s="11" customFormat="1" ht="18" customHeight="1">
      <c r="A53" s="27">
        <f>Summary!A52</f>
        <v>35</v>
      </c>
      <c r="B53" s="27" t="str">
        <f>Summary!B52</f>
        <v>T136909</v>
      </c>
      <c r="C53" s="32" t="str">
        <f>Summary!C52</f>
        <v>BINH</v>
      </c>
      <c r="D53" s="32" t="str">
        <f>Summary!D52</f>
        <v>QUANG</v>
      </c>
      <c r="E53" s="32" t="str">
        <f>Summary!E52</f>
        <v>LAI</v>
      </c>
      <c r="F53" s="37" t="str">
        <f>Summary!J52</f>
        <v>9</v>
      </c>
      <c r="G53" s="39">
        <f t="shared" si="0"/>
        <v>30</v>
      </c>
      <c r="H53" s="1">
        <v>60</v>
      </c>
      <c r="I53" s="1">
        <v>0</v>
      </c>
      <c r="J53" s="1">
        <v>60</v>
      </c>
    </row>
    <row r="54" spans="1:10" s="11" customFormat="1" ht="18" customHeight="1">
      <c r="A54" s="27">
        <f>Summary!A53</f>
        <v>36</v>
      </c>
      <c r="B54" s="27" t="str">
        <f>Summary!B53</f>
        <v>T137092</v>
      </c>
      <c r="C54" s="32" t="str">
        <f>Summary!C53</f>
        <v>CHANH</v>
      </c>
      <c r="D54" s="32" t="str">
        <f>Summary!D53</f>
        <v>TRUNG PHAN</v>
      </c>
      <c r="E54" s="32" t="str">
        <f>Summary!E53</f>
        <v>TRAN</v>
      </c>
      <c r="F54" s="37" t="str">
        <f>Summary!J53</f>
        <v>9</v>
      </c>
      <c r="G54" s="39">
        <f t="shared" si="0"/>
        <v>60</v>
      </c>
      <c r="H54" s="1">
        <v>60</v>
      </c>
      <c r="I54" s="47">
        <v>1</v>
      </c>
      <c r="J54" s="1">
        <v>60</v>
      </c>
    </row>
    <row r="55" spans="1:10" s="11" customFormat="1" ht="18" customHeight="1">
      <c r="A55" s="27">
        <f>Summary!A54</f>
        <v>37</v>
      </c>
      <c r="B55" s="27" t="str">
        <f>Summary!B54</f>
        <v>T139408</v>
      </c>
      <c r="C55" s="32" t="str">
        <f>Summary!C54</f>
        <v>HUAN</v>
      </c>
      <c r="D55" s="32" t="str">
        <f>Summary!D54</f>
        <v>TRIEU</v>
      </c>
      <c r="E55" s="32" t="str">
        <f>Summary!E54</f>
        <v>LE</v>
      </c>
      <c r="F55" s="37" t="str">
        <f>Summary!J54</f>
        <v>5</v>
      </c>
      <c r="G55" s="39">
        <f t="shared" si="0"/>
        <v>57</v>
      </c>
      <c r="H55" s="1">
        <v>65</v>
      </c>
      <c r="I55" s="47">
        <v>0.84</v>
      </c>
      <c r="J55" s="1">
        <v>60</v>
      </c>
    </row>
    <row r="56" spans="1:10" s="11" customFormat="1" ht="18" customHeight="1">
      <c r="A56" s="27">
        <f>Summary!A55</f>
        <v>38</v>
      </c>
      <c r="B56" s="27" t="str">
        <f>Summary!B55</f>
        <v>T137873</v>
      </c>
      <c r="C56" s="32" t="str">
        <f>Summary!C55</f>
        <v>LINH</v>
      </c>
      <c r="D56" s="32" t="str">
        <f>Summary!D55</f>
        <v>LE</v>
      </c>
      <c r="E56" s="32" t="str">
        <f>Summary!E55</f>
        <v>TRAN</v>
      </c>
      <c r="F56" s="37" t="str">
        <f>Summary!J55</f>
        <v>9</v>
      </c>
      <c r="G56" s="39">
        <f t="shared" si="0"/>
        <v>60</v>
      </c>
      <c r="H56" s="1">
        <v>60</v>
      </c>
      <c r="I56" s="47">
        <v>1</v>
      </c>
      <c r="J56" s="1">
        <v>60</v>
      </c>
    </row>
    <row r="57" spans="1:10" s="11" customFormat="1" ht="18" customHeight="1">
      <c r="A57" s="27">
        <f>Summary!A56</f>
        <v>39</v>
      </c>
      <c r="B57" s="27" t="str">
        <f>Summary!B56</f>
        <v>T127801</v>
      </c>
      <c r="C57" s="32" t="str">
        <f>Summary!C56</f>
        <v>PHUC</v>
      </c>
      <c r="D57" s="32" t="str">
        <f>Summary!D56</f>
        <v>DIEM THI</v>
      </c>
      <c r="E57" s="32" t="str">
        <f>Summary!E56</f>
        <v>LE</v>
      </c>
      <c r="F57" s="37" t="str">
        <f>Summary!J56</f>
        <v>9</v>
      </c>
      <c r="G57" s="39">
        <f t="shared" si="0"/>
        <v>0</v>
      </c>
      <c r="H57" s="1">
        <v>0</v>
      </c>
      <c r="I57" s="47">
        <v>0</v>
      </c>
      <c r="J57" s="1">
        <v>0</v>
      </c>
    </row>
    <row r="58" spans="1:10" s="11" customFormat="1" ht="18" customHeight="1">
      <c r="A58" s="27">
        <f>Summary!A57</f>
        <v>40</v>
      </c>
      <c r="B58" s="27" t="str">
        <f>Summary!B57</f>
        <v>T138590</v>
      </c>
      <c r="C58" s="32" t="str">
        <f>Summary!C57</f>
        <v>TOAN</v>
      </c>
      <c r="D58" s="32" t="str">
        <f>Summary!D57</f>
        <v>HUU</v>
      </c>
      <c r="E58" s="32" t="str">
        <f>Summary!E57</f>
        <v>NGUYEN</v>
      </c>
      <c r="F58" s="37" t="str">
        <f>Summary!J57</f>
        <v>2</v>
      </c>
      <c r="G58" s="39">
        <f t="shared" si="0"/>
        <v>70</v>
      </c>
      <c r="H58" s="1">
        <v>80</v>
      </c>
      <c r="I58" s="47">
        <v>0.99</v>
      </c>
      <c r="J58" s="1">
        <v>60</v>
      </c>
    </row>
    <row r="59" spans="1:10" s="11" customFormat="1" ht="18" customHeight="1">
      <c r="A59" s="27">
        <f>Summary!A58</f>
        <v>41</v>
      </c>
      <c r="B59" s="27" t="str">
        <f>Summary!B58</f>
        <v>T134906</v>
      </c>
      <c r="C59" s="32" t="str">
        <f>Summary!C58</f>
        <v>YEN</v>
      </c>
      <c r="D59" s="32" t="str">
        <f>Summary!D58</f>
        <v>HOANG THI</v>
      </c>
      <c r="E59" s="32" t="str">
        <f>Summary!E58</f>
        <v>HA</v>
      </c>
      <c r="F59" s="37" t="str">
        <f>Summary!J58</f>
        <v>9</v>
      </c>
      <c r="G59" s="39">
        <f t="shared" si="0"/>
        <v>60</v>
      </c>
      <c r="H59" s="1">
        <v>60</v>
      </c>
      <c r="I59" s="47">
        <v>1</v>
      </c>
      <c r="J59" s="1">
        <v>60</v>
      </c>
    </row>
    <row r="60" spans="1:10" s="11" customFormat="1" ht="18" customHeight="1">
      <c r="A60" s="27">
        <f>Summary!A59</f>
        <v>42</v>
      </c>
      <c r="B60" s="27" t="str">
        <f>Summary!B59</f>
        <v>T133365</v>
      </c>
      <c r="C60" s="32" t="str">
        <f>Summary!C59</f>
        <v>THINH</v>
      </c>
      <c r="D60" s="32" t="str">
        <f>Summary!D59</f>
        <v>PHUC</v>
      </c>
      <c r="E60" s="32" t="str">
        <f>Summary!E59</f>
        <v>LUU</v>
      </c>
      <c r="F60" s="37" t="str">
        <f>Summary!J59</f>
        <v>7</v>
      </c>
      <c r="G60" s="39">
        <f t="shared" si="0"/>
        <v>54</v>
      </c>
      <c r="H60" s="1">
        <v>60</v>
      </c>
      <c r="I60" s="47">
        <v>0.98</v>
      </c>
      <c r="J60" s="1">
        <v>50</v>
      </c>
    </row>
  </sheetData>
  <autoFilter ref="A6:J60" xr:uid="{00000000-0009-0000-0000-000006000000}"/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GoodSchedule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ISR 201</dc:title>
  <dc:subject>Grading Sheet</dc:subject>
  <dc:creator>Martin Radley</dc:creator>
  <cp:keywords/>
  <dc:description/>
  <cp:lastModifiedBy/>
  <cp:revision/>
  <dcterms:created xsi:type="dcterms:W3CDTF">2005-07-12T03:51:14Z</dcterms:created>
  <dcterms:modified xsi:type="dcterms:W3CDTF">2018-08-21T13:00:07Z</dcterms:modified>
  <cp:category/>
  <cp:contentStatus/>
</cp:coreProperties>
</file>