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local_github\tinyCLUNX33_new\Docs\misc\"/>
    </mc:Choice>
  </mc:AlternateContent>
  <xr:revisionPtr revIDLastSave="0" documentId="13_ncr:1_{B6EB9797-B67E-41F6-AB6D-558C7DD0FE82}" xr6:coauthVersionLast="47" xr6:coauthVersionMax="47" xr10:uidLastSave="{00000000-0000-0000-0000-000000000000}"/>
  <bookViews>
    <workbookView xWindow="23472" yWindow="1932" windowWidth="28884" windowHeight="15600" xr2:uid="{73C2167B-EE7F-4585-B5DF-0938C2420CF0}"/>
  </bookViews>
  <sheets>
    <sheet name="Power" sheetId="1" r:id="rId1"/>
    <sheet name="Data" sheetId="2" r:id="rId2"/>
  </sheets>
  <definedNames>
    <definedName name="USB_voltage">Power!$B$1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C9" i="1" s="1"/>
  <c r="D11" i="1"/>
  <c r="B36" i="1"/>
  <c r="B35" i="1"/>
  <c r="B33" i="1"/>
  <c r="B32" i="1"/>
  <c r="F7" i="1"/>
  <c r="B31" i="1"/>
  <c r="D10" i="1"/>
  <c r="C8" i="1"/>
  <c r="D12" i="1"/>
  <c r="E13" i="1"/>
  <c r="E7" i="1" s="1"/>
  <c r="E35" i="1" s="1"/>
  <c r="G35" i="1" s="1"/>
  <c r="D7" i="1" l="1"/>
  <c r="E32" i="1" s="1"/>
  <c r="G32" i="1" s="1"/>
  <c r="C7" i="1"/>
  <c r="E31" i="1" s="1"/>
  <c r="G31" i="1" s="1"/>
  <c r="E33" i="1"/>
  <c r="G33" i="1" s="1"/>
  <c r="E36" i="1"/>
  <c r="G36" i="1" s="1"/>
  <c r="B2" i="1" s="1"/>
  <c r="B3" i="1" l="1"/>
</calcChain>
</file>

<file path=xl/sharedStrings.xml><?xml version="1.0" encoding="utf-8"?>
<sst xmlns="http://schemas.openxmlformats.org/spreadsheetml/2006/main" count="85" uniqueCount="68">
  <si>
    <t>Loads</t>
  </si>
  <si>
    <t>3.3VD</t>
  </si>
  <si>
    <t>1.8VD</t>
  </si>
  <si>
    <t>1.8V_AON</t>
  </si>
  <si>
    <t>TTL-LVDS converter</t>
  </si>
  <si>
    <t>24MHz oscillator</t>
  </si>
  <si>
    <t>60MHz oscillator</t>
  </si>
  <si>
    <t>qSPI Flash</t>
  </si>
  <si>
    <t>Details</t>
  </si>
  <si>
    <t>I2C GPIO expander</t>
  </si>
  <si>
    <t>Standby</t>
  </si>
  <si>
    <t>SSRAM</t>
  </si>
  <si>
    <t>RW_133MHz_x8</t>
  </si>
  <si>
    <t>RW_133MHz_x16</t>
  </si>
  <si>
    <t>RW_166MHz_x8</t>
  </si>
  <si>
    <t>RW_166MHz_x16</t>
  </si>
  <si>
    <t>RW_200MHz_x8</t>
  </si>
  <si>
    <t>RW_200MHz_x16</t>
  </si>
  <si>
    <t>RW_13MHz_x8</t>
  </si>
  <si>
    <t>RW_13MHz_x16</t>
  </si>
  <si>
    <t>Max</t>
  </si>
  <si>
    <t>Powerdown</t>
  </si>
  <si>
    <t>Read_1MHz</t>
  </si>
  <si>
    <t>Read_50MHz</t>
  </si>
  <si>
    <t>Read_80MHz</t>
  </si>
  <si>
    <t>Read_104MHz</t>
  </si>
  <si>
    <t>Write_status</t>
  </si>
  <si>
    <t>Page_program</t>
  </si>
  <si>
    <t>Sector_Erase</t>
  </si>
  <si>
    <t>Chip Erase</t>
  </si>
  <si>
    <t>On</t>
  </si>
  <si>
    <t>TTL-LVDS buffer</t>
  </si>
  <si>
    <t>Power conversion</t>
  </si>
  <si>
    <t>5V rail</t>
  </si>
  <si>
    <t>Efficiency</t>
  </si>
  <si>
    <t>Total</t>
  </si>
  <si>
    <t>1.0V</t>
  </si>
  <si>
    <t>1.8V digital</t>
  </si>
  <si>
    <t>1.0V core</t>
  </si>
  <si>
    <t>3.3V digital</t>
  </si>
  <si>
    <t>1.8V AON (LDO)</t>
  </si>
  <si>
    <t>FPGA 1.8_AON</t>
  </si>
  <si>
    <t>1.8V AON (Switcher)</t>
  </si>
  <si>
    <t>Avdd33</t>
  </si>
  <si>
    <t>FPGA</t>
  </si>
  <si>
    <t>1.0 Core</t>
  </si>
  <si>
    <t>Vccauxa</t>
  </si>
  <si>
    <t>Vccauxh</t>
  </si>
  <si>
    <t>Vccio 3.3</t>
  </si>
  <si>
    <t>Vccio 1.8</t>
  </si>
  <si>
    <t>Vccaux AON</t>
  </si>
  <si>
    <t>Avdd10</t>
  </si>
  <si>
    <t>Avdd18</t>
  </si>
  <si>
    <t>AON Power</t>
  </si>
  <si>
    <t>Operating Power</t>
  </si>
  <si>
    <t>mW</t>
  </si>
  <si>
    <t>All currents are in mA at 25C unless otherwise mentioned and typical.</t>
  </si>
  <si>
    <t>Standby_deep_pwrdn</t>
  </si>
  <si>
    <t>Standby_full_PASR_25C</t>
  </si>
  <si>
    <t>Halfsleep_Full_PASR_25C</t>
  </si>
  <si>
    <t>Halfsleep_Full_PASR_85C</t>
  </si>
  <si>
    <t>Standby_full_PASR_105C</t>
  </si>
  <si>
    <t>Compute Module</t>
  </si>
  <si>
    <t>Input power (mW)</t>
  </si>
  <si>
    <t>Output load (mW)</t>
  </si>
  <si>
    <t>Quiescent (mA)</t>
  </si>
  <si>
    <t>Output voltage (V)</t>
  </si>
  <si>
    <t>Input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</si>
</sst>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2" borderId="0" xfId="1"/>
    <xf numFmtId="9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255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2A5B-32A7-4E8E-B587-8C274096D0C7}">
  <dimension ref="A1:H36"/>
  <sheetViews>
    <sheetView tabSelected="1" workbookViewId="0">
      <selection activeCell="K9" sqref="K9"/>
    </sheetView>
  </sheetViews>
  <sheetFormatPr defaultRowHeight="14.4" x14ac:dyDescent="0.3"/>
  <cols>
    <col min="1" max="1" width="17.6640625" bestFit="1" customWidth="1"/>
    <col min="2" max="2" width="17.21875" bestFit="1" customWidth="1"/>
    <col min="3" max="3" width="15.88671875" bestFit="1" customWidth="1"/>
    <col min="4" max="4" width="15.5546875" bestFit="1" customWidth="1"/>
    <col min="5" max="5" width="15.6640625" bestFit="1" customWidth="1"/>
    <col min="7" max="7" width="15.88671875" bestFit="1" customWidth="1"/>
    <col min="8" max="8" width="30.88671875" bestFit="1" customWidth="1"/>
  </cols>
  <sheetData>
    <row r="1" spans="1:8" x14ac:dyDescent="0.3">
      <c r="A1" t="s">
        <v>33</v>
      </c>
      <c r="B1" s="2">
        <v>5</v>
      </c>
    </row>
    <row r="2" spans="1:8" x14ac:dyDescent="0.3">
      <c r="A2" t="s">
        <v>53</v>
      </c>
      <c r="B2" s="4">
        <f>G36</f>
        <v>0.23775000000000004</v>
      </c>
      <c r="C2" t="s">
        <v>55</v>
      </c>
    </row>
    <row r="3" spans="1:8" x14ac:dyDescent="0.3">
      <c r="A3" t="s">
        <v>54</v>
      </c>
      <c r="B3" s="4">
        <f>SUM(G31:G33)</f>
        <v>240.97077777777776</v>
      </c>
      <c r="C3" t="s">
        <v>55</v>
      </c>
    </row>
    <row r="4" spans="1:8" x14ac:dyDescent="0.3">
      <c r="B4" s="4"/>
    </row>
    <row r="5" spans="1:8" x14ac:dyDescent="0.3">
      <c r="A5" s="1" t="s">
        <v>0</v>
      </c>
    </row>
    <row r="6" spans="1:8" x14ac:dyDescent="0.3">
      <c r="C6" s="7" t="s">
        <v>1</v>
      </c>
      <c r="D6" s="7" t="s">
        <v>2</v>
      </c>
      <c r="E6" s="7" t="s">
        <v>3</v>
      </c>
      <c r="F6" s="7" t="s">
        <v>36</v>
      </c>
      <c r="H6" s="1" t="s">
        <v>8</v>
      </c>
    </row>
    <row r="7" spans="1:8" x14ac:dyDescent="0.3">
      <c r="B7" s="1" t="s">
        <v>35</v>
      </c>
      <c r="C7" s="7">
        <f>SUM(C8:C19)</f>
        <v>11.5</v>
      </c>
      <c r="D7" s="7">
        <f t="shared" ref="D7:F7" si="0">SUM(D8:D19)</f>
        <v>62.833999999999996</v>
      </c>
      <c r="E7" s="7">
        <f t="shared" si="0"/>
        <v>0.10150000000000001</v>
      </c>
      <c r="F7" s="7">
        <f t="shared" si="0"/>
        <v>65.8</v>
      </c>
    </row>
    <row r="8" spans="1:8" x14ac:dyDescent="0.3">
      <c r="B8" t="s">
        <v>6</v>
      </c>
      <c r="C8" s="5">
        <f>VLOOKUP(H8, Data!B31:C32, 2, FALSE)</f>
        <v>4.5</v>
      </c>
      <c r="D8" s="5"/>
      <c r="E8" s="5"/>
      <c r="F8" s="5"/>
      <c r="H8" s="2" t="s">
        <v>30</v>
      </c>
    </row>
    <row r="9" spans="1:8" x14ac:dyDescent="0.3">
      <c r="B9" t="s">
        <v>4</v>
      </c>
      <c r="C9" s="5">
        <f>VLOOKUP(H9, Data!B34:C35, 2, FALSE)</f>
        <v>7</v>
      </c>
      <c r="D9" s="5"/>
      <c r="E9" s="5"/>
      <c r="F9" s="5"/>
      <c r="H9" t="str">
        <f>H8</f>
        <v>On</v>
      </c>
    </row>
    <row r="10" spans="1:8" x14ac:dyDescent="0.3">
      <c r="B10" t="s">
        <v>5</v>
      </c>
      <c r="C10" s="5"/>
      <c r="D10" s="5">
        <f>VLOOKUP(H10, Data!B37:C38, 2, FALSE)</f>
        <v>3.8</v>
      </c>
      <c r="E10" s="5"/>
      <c r="F10" s="5"/>
      <c r="H10" s="2" t="s">
        <v>30</v>
      </c>
    </row>
    <row r="11" spans="1:8" x14ac:dyDescent="0.3">
      <c r="B11" t="s">
        <v>11</v>
      </c>
      <c r="C11" s="5"/>
      <c r="D11" s="5">
        <f>VLOOKUP(H11, Data!B2:C15, 2, FALSE)</f>
        <v>33</v>
      </c>
      <c r="E11" s="5"/>
      <c r="F11" s="5"/>
      <c r="H11" s="2" t="s">
        <v>17</v>
      </c>
    </row>
    <row r="12" spans="1:8" x14ac:dyDescent="0.3">
      <c r="B12" t="s">
        <v>7</v>
      </c>
      <c r="C12" s="5"/>
      <c r="D12" s="5">
        <f>VLOOKUP(H12, Data!B20:C29, 2, FALSE)</f>
        <v>20</v>
      </c>
      <c r="E12" s="5"/>
      <c r="F12" s="5"/>
      <c r="H12" s="2" t="s">
        <v>25</v>
      </c>
    </row>
    <row r="13" spans="1:8" x14ac:dyDescent="0.3">
      <c r="B13" t="s">
        <v>9</v>
      </c>
      <c r="C13" s="5"/>
      <c r="D13" s="5"/>
      <c r="E13" s="5">
        <f>VLOOKUP(H13, Data!B17:C18, 2, FALSE)</f>
        <v>1.5E-3</v>
      </c>
      <c r="F13" s="5"/>
      <c r="H13" s="2" t="s">
        <v>10</v>
      </c>
    </row>
    <row r="14" spans="1:8" x14ac:dyDescent="0.3">
      <c r="B14" t="s">
        <v>41</v>
      </c>
      <c r="C14" s="5"/>
      <c r="D14" s="5"/>
      <c r="E14" s="5">
        <v>0.1</v>
      </c>
      <c r="F14" s="5"/>
    </row>
    <row r="15" spans="1:8" x14ac:dyDescent="0.3">
      <c r="A15" s="8" t="s">
        <v>44</v>
      </c>
      <c r="B15" t="s">
        <v>45</v>
      </c>
      <c r="C15" s="5"/>
      <c r="D15" s="5"/>
      <c r="E15" s="5"/>
      <c r="F15" s="6">
        <v>65.8</v>
      </c>
    </row>
    <row r="16" spans="1:8" x14ac:dyDescent="0.3">
      <c r="A16" s="8"/>
      <c r="B16" t="s">
        <v>46</v>
      </c>
      <c r="C16" s="5"/>
      <c r="D16" s="6">
        <v>0.59599999999999997</v>
      </c>
      <c r="E16" s="5"/>
      <c r="F16" s="5"/>
    </row>
    <row r="17" spans="1:7" x14ac:dyDescent="0.3">
      <c r="A17" s="8"/>
      <c r="B17" t="s">
        <v>47</v>
      </c>
      <c r="C17" s="5"/>
      <c r="D17" s="6">
        <v>3.0139999999999998</v>
      </c>
      <c r="E17" s="5"/>
      <c r="F17" s="5"/>
    </row>
    <row r="18" spans="1:7" x14ac:dyDescent="0.3">
      <c r="A18" s="8"/>
      <c r="B18" t="s">
        <v>48</v>
      </c>
      <c r="C18" s="6">
        <v>0</v>
      </c>
      <c r="D18" s="5"/>
      <c r="E18" s="5"/>
      <c r="F18" s="5"/>
    </row>
    <row r="19" spans="1:7" x14ac:dyDescent="0.3">
      <c r="A19" s="8"/>
      <c r="B19" t="s">
        <v>49</v>
      </c>
      <c r="C19" s="5"/>
      <c r="D19" s="6">
        <v>2.4239999999999999</v>
      </c>
      <c r="E19" s="5"/>
      <c r="F19" s="5"/>
    </row>
    <row r="20" spans="1:7" x14ac:dyDescent="0.3">
      <c r="A20" s="8"/>
      <c r="B20" t="s">
        <v>50</v>
      </c>
      <c r="C20" s="5"/>
      <c r="D20" s="5"/>
      <c r="E20" s="6">
        <v>7.0999999999999994E-2</v>
      </c>
      <c r="F20" s="5"/>
    </row>
    <row r="21" spans="1:7" x14ac:dyDescent="0.3">
      <c r="A21" s="8"/>
      <c r="B21" t="s">
        <v>51</v>
      </c>
      <c r="C21" s="5"/>
      <c r="D21" s="5"/>
      <c r="E21" s="5"/>
      <c r="F21" s="6">
        <v>4.7409999999999997</v>
      </c>
    </row>
    <row r="22" spans="1:7" x14ac:dyDescent="0.3">
      <c r="A22" s="8"/>
      <c r="B22" t="s">
        <v>52</v>
      </c>
      <c r="C22" s="5"/>
      <c r="D22" s="6">
        <v>6.4429999999999996</v>
      </c>
      <c r="E22" s="5"/>
      <c r="F22" s="5"/>
    </row>
    <row r="23" spans="1:7" x14ac:dyDescent="0.3">
      <c r="A23" s="8"/>
      <c r="B23" t="s">
        <v>43</v>
      </c>
      <c r="C23" s="6">
        <v>1.597</v>
      </c>
      <c r="D23" s="5"/>
      <c r="E23" s="5"/>
      <c r="F23" s="5"/>
    </row>
    <row r="24" spans="1:7" x14ac:dyDescent="0.3">
      <c r="C24" s="5"/>
      <c r="D24" s="5"/>
      <c r="E24" s="5"/>
      <c r="F24" s="5"/>
    </row>
    <row r="29" spans="1:7" x14ac:dyDescent="0.3">
      <c r="A29" s="1" t="s">
        <v>32</v>
      </c>
    </row>
    <row r="30" spans="1:7" x14ac:dyDescent="0.3">
      <c r="B30" t="s">
        <v>67</v>
      </c>
      <c r="C30" t="s">
        <v>66</v>
      </c>
      <c r="D30" t="s">
        <v>65</v>
      </c>
      <c r="E30" t="s">
        <v>64</v>
      </c>
      <c r="F30" t="s">
        <v>34</v>
      </c>
      <c r="G30" t="s">
        <v>63</v>
      </c>
    </row>
    <row r="31" spans="1:7" x14ac:dyDescent="0.3">
      <c r="A31" t="s">
        <v>39</v>
      </c>
      <c r="B31">
        <f>USB_voltage</f>
        <v>5</v>
      </c>
      <c r="C31">
        <v>3.3</v>
      </c>
      <c r="D31">
        <v>1.5E-3</v>
      </c>
      <c r="E31">
        <f>C7*C31+D31*B31</f>
        <v>37.957499999999996</v>
      </c>
      <c r="F31" s="3">
        <v>0.9</v>
      </c>
      <c r="G31">
        <f>E31/F31</f>
        <v>42.174999999999997</v>
      </c>
    </row>
    <row r="32" spans="1:7" x14ac:dyDescent="0.3">
      <c r="A32" t="s">
        <v>37</v>
      </c>
      <c r="B32">
        <f>USB_voltage</f>
        <v>5</v>
      </c>
      <c r="C32">
        <v>1.8</v>
      </c>
      <c r="D32">
        <v>1.5E-3</v>
      </c>
      <c r="E32">
        <f>B32*D32+C32*D7</f>
        <v>113.10869999999998</v>
      </c>
      <c r="F32" s="3">
        <v>0.9</v>
      </c>
      <c r="G32">
        <f>E32/F32</f>
        <v>125.67633333333332</v>
      </c>
    </row>
    <row r="33" spans="1:7" x14ac:dyDescent="0.3">
      <c r="A33" t="s">
        <v>38</v>
      </c>
      <c r="B33">
        <f>USB_voltage</f>
        <v>5</v>
      </c>
      <c r="C33">
        <v>1</v>
      </c>
      <c r="D33">
        <v>1.5E-3</v>
      </c>
      <c r="E33">
        <f>D33*B33+C33*F7</f>
        <v>65.80749999999999</v>
      </c>
      <c r="F33" s="3">
        <v>0.9</v>
      </c>
      <c r="G33">
        <f>E33/F33</f>
        <v>73.119444444444426</v>
      </c>
    </row>
    <row r="35" spans="1:7" x14ac:dyDescent="0.3">
      <c r="A35" t="s">
        <v>40</v>
      </c>
      <c r="B35">
        <f>USB_voltage</f>
        <v>5</v>
      </c>
      <c r="C35">
        <v>1.8</v>
      </c>
      <c r="D35">
        <v>5.0000000000000002E-5</v>
      </c>
      <c r="E35">
        <f>(D35+E7)</f>
        <v>0.10155</v>
      </c>
      <c r="G35">
        <f>E35*B35</f>
        <v>0.50775000000000003</v>
      </c>
    </row>
    <row r="36" spans="1:7" x14ac:dyDescent="0.3">
      <c r="A36" t="s">
        <v>42</v>
      </c>
      <c r="B36">
        <f>USB_voltage</f>
        <v>5</v>
      </c>
      <c r="C36">
        <v>1.8</v>
      </c>
      <c r="D36">
        <v>1.5E-3</v>
      </c>
      <c r="E36">
        <f>D36*B36+E7*C36</f>
        <v>0.19020000000000004</v>
      </c>
      <c r="F36" s="3">
        <v>0.8</v>
      </c>
      <c r="G36">
        <f>E36/F36</f>
        <v>0.23775000000000004</v>
      </c>
    </row>
  </sheetData>
  <mergeCells count="1">
    <mergeCell ref="A15:A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78EFA1DE-4EAE-4329-A7DB-D76811D293C3}">
          <x14:formula1>
            <xm:f>Data!$B$17:$B$18</xm:f>
          </x14:formula1>
          <xm:sqref>H13</xm:sqref>
        </x14:dataValidation>
        <x14:dataValidation type="list" allowBlank="1" showInputMessage="1" showErrorMessage="1" xr:uid="{F899111A-D82F-4DF8-94FD-C4FC7E5E167F}">
          <x14:formula1>
            <xm:f>Data!$B$20:$B$29</xm:f>
          </x14:formula1>
          <xm:sqref>H12</xm:sqref>
        </x14:dataValidation>
        <x14:dataValidation type="list" allowBlank="1" showInputMessage="1" showErrorMessage="1" xr:uid="{E0A4081B-A09E-45B3-9210-D4F53BC91FFA}">
          <x14:formula1>
            <xm:f>Data!$B$31:$B$32</xm:f>
          </x14:formula1>
          <xm:sqref>H8</xm:sqref>
        </x14:dataValidation>
        <x14:dataValidation type="list" allowBlank="1" showInputMessage="1" showErrorMessage="1" xr:uid="{1CA8E4B7-3328-44E2-852E-CE0179219E76}">
          <x14:formula1>
            <xm:f>Data!$B$34:$B$35</xm:f>
          </x14:formula1>
          <xm:sqref>H9</xm:sqref>
        </x14:dataValidation>
        <x14:dataValidation type="list" allowBlank="1" showInputMessage="1" showErrorMessage="1" xr:uid="{2A6C4361-454A-4478-8AAE-23CC80A33F83}">
          <x14:formula1>
            <xm:f>Data!$B$37:$B$38</xm:f>
          </x14:formula1>
          <xm:sqref>H10</xm:sqref>
        </x14:dataValidation>
        <x14:dataValidation type="list" allowBlank="1" showInputMessage="1" showErrorMessage="1" xr:uid="{EB859F49-514B-4ABB-A19D-84F1F0E71C28}">
          <x14:formula1>
            <xm:f>Data!$B$2:$B$15</xm:f>
          </x14:formula1>
          <xm:sqref>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8C6F-3F2B-4579-83C8-02425E6DED45}">
  <dimension ref="A1:C38"/>
  <sheetViews>
    <sheetView workbookViewId="0">
      <selection activeCell="B3" sqref="B3"/>
    </sheetView>
  </sheetViews>
  <sheetFormatPr defaultRowHeight="14.4" x14ac:dyDescent="0.3"/>
  <cols>
    <col min="1" max="1" width="34.109375" customWidth="1"/>
    <col min="2" max="2" width="25.33203125" customWidth="1"/>
  </cols>
  <sheetData>
    <row r="1" spans="1:3" x14ac:dyDescent="0.3">
      <c r="A1" t="s">
        <v>56</v>
      </c>
    </row>
    <row r="2" spans="1:3" x14ac:dyDescent="0.3">
      <c r="A2" t="s">
        <v>11</v>
      </c>
      <c r="B2" t="s">
        <v>62</v>
      </c>
      <c r="C2">
        <v>0</v>
      </c>
    </row>
    <row r="3" spans="1:3" x14ac:dyDescent="0.3">
      <c r="B3" t="s">
        <v>57</v>
      </c>
      <c r="C3">
        <v>0.02</v>
      </c>
    </row>
    <row r="4" spans="1:3" x14ac:dyDescent="0.3">
      <c r="B4" t="s">
        <v>59</v>
      </c>
      <c r="C4">
        <v>0.04</v>
      </c>
    </row>
    <row r="5" spans="1:3" x14ac:dyDescent="0.3">
      <c r="B5" t="s">
        <v>60</v>
      </c>
      <c r="C5">
        <v>0.44</v>
      </c>
    </row>
    <row r="6" spans="1:3" x14ac:dyDescent="0.3">
      <c r="B6" t="s">
        <v>58</v>
      </c>
      <c r="C6">
        <v>0.09</v>
      </c>
    </row>
    <row r="7" spans="1:3" x14ac:dyDescent="0.3">
      <c r="B7" t="s">
        <v>61</v>
      </c>
      <c r="C7">
        <v>0.53</v>
      </c>
    </row>
    <row r="8" spans="1:3" x14ac:dyDescent="0.3">
      <c r="B8" t="s">
        <v>18</v>
      </c>
      <c r="C8">
        <v>5</v>
      </c>
    </row>
    <row r="9" spans="1:3" x14ac:dyDescent="0.3">
      <c r="B9" t="s">
        <v>19</v>
      </c>
      <c r="C9">
        <v>6</v>
      </c>
    </row>
    <row r="10" spans="1:3" x14ac:dyDescent="0.3">
      <c r="B10" t="s">
        <v>12</v>
      </c>
      <c r="C10">
        <v>19</v>
      </c>
    </row>
    <row r="11" spans="1:3" x14ac:dyDescent="0.3">
      <c r="B11" t="s">
        <v>13</v>
      </c>
      <c r="C11">
        <v>23</v>
      </c>
    </row>
    <row r="12" spans="1:3" x14ac:dyDescent="0.3">
      <c r="B12" t="s">
        <v>14</v>
      </c>
      <c r="C12">
        <v>22</v>
      </c>
    </row>
    <row r="13" spans="1:3" x14ac:dyDescent="0.3">
      <c r="B13" t="s">
        <v>15</v>
      </c>
      <c r="C13">
        <v>28</v>
      </c>
    </row>
    <row r="14" spans="1:3" x14ac:dyDescent="0.3">
      <c r="B14" t="s">
        <v>16</v>
      </c>
      <c r="C14">
        <v>26</v>
      </c>
    </row>
    <row r="15" spans="1:3" x14ac:dyDescent="0.3">
      <c r="B15" t="s">
        <v>17</v>
      </c>
      <c r="C15">
        <v>33</v>
      </c>
    </row>
    <row r="17" spans="1:3" x14ac:dyDescent="0.3">
      <c r="A17" t="s">
        <v>9</v>
      </c>
      <c r="B17" t="s">
        <v>10</v>
      </c>
      <c r="C17">
        <v>1.5E-3</v>
      </c>
    </row>
    <row r="18" spans="1:3" x14ac:dyDescent="0.3">
      <c r="B18" t="s">
        <v>20</v>
      </c>
      <c r="C18">
        <v>0.3</v>
      </c>
    </row>
    <row r="20" spans="1:3" x14ac:dyDescent="0.3">
      <c r="A20" t="s">
        <v>7</v>
      </c>
      <c r="B20" t="s">
        <v>10</v>
      </c>
      <c r="C20">
        <v>0.05</v>
      </c>
    </row>
    <row r="21" spans="1:3" x14ac:dyDescent="0.3">
      <c r="B21" t="s">
        <v>21</v>
      </c>
      <c r="C21">
        <v>0.01</v>
      </c>
    </row>
    <row r="22" spans="1:3" x14ac:dyDescent="0.3">
      <c r="B22" t="s">
        <v>22</v>
      </c>
      <c r="C22">
        <v>3</v>
      </c>
    </row>
    <row r="23" spans="1:3" x14ac:dyDescent="0.3">
      <c r="B23" t="s">
        <v>23</v>
      </c>
      <c r="C23">
        <v>15</v>
      </c>
    </row>
    <row r="24" spans="1:3" x14ac:dyDescent="0.3">
      <c r="B24" t="s">
        <v>24</v>
      </c>
      <c r="C24">
        <v>18</v>
      </c>
    </row>
    <row r="25" spans="1:3" x14ac:dyDescent="0.3">
      <c r="B25" t="s">
        <v>25</v>
      </c>
      <c r="C25">
        <v>20</v>
      </c>
    </row>
    <row r="26" spans="1:3" x14ac:dyDescent="0.3">
      <c r="B26" t="s">
        <v>26</v>
      </c>
      <c r="C26">
        <v>20</v>
      </c>
    </row>
    <row r="27" spans="1:3" x14ac:dyDescent="0.3">
      <c r="B27" t="s">
        <v>27</v>
      </c>
      <c r="C27">
        <v>20</v>
      </c>
    </row>
    <row r="28" spans="1:3" x14ac:dyDescent="0.3">
      <c r="B28" t="s">
        <v>28</v>
      </c>
      <c r="C28">
        <v>20</v>
      </c>
    </row>
    <row r="29" spans="1:3" x14ac:dyDescent="0.3">
      <c r="B29" t="s">
        <v>29</v>
      </c>
      <c r="C29">
        <v>20</v>
      </c>
    </row>
    <row r="31" spans="1:3" x14ac:dyDescent="0.3">
      <c r="A31" t="s">
        <v>6</v>
      </c>
      <c r="B31" t="s">
        <v>10</v>
      </c>
      <c r="C31">
        <v>4.4999999999999997E-3</v>
      </c>
    </row>
    <row r="32" spans="1:3" x14ac:dyDescent="0.3">
      <c r="B32" t="s">
        <v>30</v>
      </c>
      <c r="C32">
        <v>4.5</v>
      </c>
    </row>
    <row r="34" spans="1:3" x14ac:dyDescent="0.3">
      <c r="A34" t="s">
        <v>31</v>
      </c>
      <c r="B34" t="s">
        <v>10</v>
      </c>
      <c r="C34">
        <v>0</v>
      </c>
    </row>
    <row r="35" spans="1:3" x14ac:dyDescent="0.3">
      <c r="B35" t="s">
        <v>30</v>
      </c>
      <c r="C35">
        <v>7</v>
      </c>
    </row>
    <row r="37" spans="1:3" x14ac:dyDescent="0.3">
      <c r="A37" t="s">
        <v>5</v>
      </c>
      <c r="B37" t="s">
        <v>10</v>
      </c>
      <c r="C37">
        <v>4.4999999999999997E-3</v>
      </c>
    </row>
    <row r="38" spans="1:3" x14ac:dyDescent="0.3">
      <c r="B38" t="s">
        <v>30</v>
      </c>
      <c r="C38"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Power</vt:lpstr>
      <vt:lpstr>Data</vt:lpstr>
      <vt:lpstr>USB_voltage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Rangan</dc:creator>
  <cp:lastModifiedBy>Venkat Rangan</cp:lastModifiedBy>
  <dcterms:created xsi:type="dcterms:W3CDTF">2024-01-21T22:09:21Z</dcterms:created>
  <dcterms:modified xsi:type="dcterms:W3CDTF">2024-01-21T23:45:21Z</dcterms:modified>
</cp:coreProperties>
</file>