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GitHub\Gold_training\Augmented model\"/>
    </mc:Choice>
  </mc:AlternateContent>
  <xr:revisionPtr revIDLastSave="0" documentId="8_{EBEE8CA1-48FA-4CFC-BD27-93D8FE8664CD}" xr6:coauthVersionLast="47" xr6:coauthVersionMax="47" xr10:uidLastSave="{00000000-0000-0000-0000-000000000000}"/>
  <bookViews>
    <workbookView xWindow="-120" yWindow="-120" windowWidth="29040" windowHeight="15840" xr2:uid="{97EA3E59-0152-E449-9C0F-D11DF7B182C3}"/>
  </bookViews>
  <sheets>
    <sheet name="Au39" sheetId="2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D16" i="2" s="1"/>
  <c r="E16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31" i="2" s="1"/>
  <c r="E31" i="2" s="1"/>
  <c r="B32" i="2"/>
  <c r="D32" i="2" s="1"/>
  <c r="E32" i="2" s="1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D47" i="2" s="1"/>
  <c r="E47" i="2" s="1"/>
  <c r="B48" i="2"/>
  <c r="D48" i="2" s="1"/>
  <c r="E48" i="2" s="1"/>
  <c r="B49" i="2"/>
  <c r="B50" i="2"/>
  <c r="B51" i="2"/>
  <c r="B52" i="2"/>
  <c r="B53" i="2"/>
  <c r="B54" i="2"/>
  <c r="B55" i="2"/>
  <c r="B56" i="2"/>
  <c r="D56" i="2" s="1"/>
  <c r="E56" i="2" s="1"/>
  <c r="B57" i="2"/>
  <c r="B58" i="2"/>
  <c r="B59" i="2"/>
  <c r="B60" i="2"/>
  <c r="B61" i="2"/>
  <c r="B62" i="2"/>
  <c r="B63" i="2"/>
  <c r="D63" i="2" s="1"/>
  <c r="E63" i="2" s="1"/>
  <c r="B64" i="2"/>
  <c r="D64" i="2" s="1"/>
  <c r="E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D79" i="2" s="1"/>
  <c r="E79" i="2" s="1"/>
  <c r="B3" i="2"/>
  <c r="D3" i="2" s="1"/>
  <c r="E3" i="2" s="1"/>
  <c r="D17" i="2"/>
  <c r="E17" i="2" s="1"/>
  <c r="D23" i="2"/>
  <c r="E23" i="2" s="1"/>
  <c r="D40" i="2"/>
  <c r="E40" i="2" s="1"/>
  <c r="D45" i="2"/>
  <c r="E45" i="2" s="1"/>
  <c r="D49" i="2"/>
  <c r="E49" i="2" s="1"/>
  <c r="D55" i="2"/>
  <c r="E55" i="2" s="1"/>
  <c r="D62" i="2"/>
  <c r="E62" i="2" s="1"/>
  <c r="D65" i="2"/>
  <c r="E65" i="2" s="1"/>
  <c r="D71" i="2"/>
  <c r="E71" i="2" s="1"/>
  <c r="D6" i="2"/>
  <c r="E6" i="2" s="1"/>
  <c r="D7" i="2"/>
  <c r="E7" i="2" s="1"/>
  <c r="D13" i="2"/>
  <c r="E13" i="2" s="1"/>
  <c r="D24" i="2"/>
  <c r="E24" i="2" s="1"/>
  <c r="D54" i="2"/>
  <c r="E54" i="2" s="1"/>
  <c r="D70" i="2"/>
  <c r="E70" i="2" s="1"/>
  <c r="D72" i="2"/>
  <c r="E72" i="2" s="1"/>
  <c r="D5" i="2"/>
  <c r="E5" i="2" s="1"/>
  <c r="D12" i="2"/>
  <c r="E12" i="2" s="1"/>
  <c r="D14" i="2"/>
  <c r="E14" i="2" s="1"/>
  <c r="D21" i="2"/>
  <c r="E21" i="2" s="1"/>
  <c r="D38" i="2"/>
  <c r="E38" i="2" s="1"/>
  <c r="D39" i="2"/>
  <c r="E39" i="2" s="1"/>
  <c r="D44" i="2"/>
  <c r="E44" i="2" s="1"/>
  <c r="D15" i="2"/>
  <c r="E15" i="2" s="1"/>
  <c r="D37" i="2"/>
  <c r="E37" i="2" s="1"/>
  <c r="D53" i="2"/>
  <c r="E53" i="2" s="1"/>
  <c r="D69" i="2"/>
  <c r="E69" i="2" s="1"/>
  <c r="D75" i="2"/>
  <c r="E75" i="2" s="1"/>
  <c r="D77" i="2"/>
  <c r="E77" i="2" s="1"/>
  <c r="D78" i="2"/>
  <c r="E78" i="2" s="1"/>
  <c r="D10" i="2"/>
  <c r="E10" i="2" s="1"/>
  <c r="D4" i="2"/>
  <c r="E4" i="2" s="1"/>
  <c r="D8" i="2"/>
  <c r="E8" i="2" s="1"/>
  <c r="D9" i="2"/>
  <c r="E9" i="2" s="1"/>
  <c r="D20" i="2"/>
  <c r="E20" i="2" s="1"/>
  <c r="D22" i="2"/>
  <c r="E22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3" i="2"/>
  <c r="E33" i="2" s="1"/>
  <c r="D36" i="2"/>
  <c r="E36" i="2" s="1"/>
  <c r="D41" i="2"/>
  <c r="E41" i="2" s="1"/>
  <c r="D42" i="2"/>
  <c r="E42" i="2" s="1"/>
  <c r="D43" i="2"/>
  <c r="E43" i="2" s="1"/>
  <c r="D46" i="2"/>
  <c r="E46" i="2" s="1"/>
  <c r="D52" i="2"/>
  <c r="E52" i="2" s="1"/>
  <c r="D57" i="2"/>
  <c r="E57" i="2" s="1"/>
  <c r="D58" i="2"/>
  <c r="E58" i="2" s="1"/>
  <c r="D59" i="2"/>
  <c r="E59" i="2" s="1"/>
  <c r="D60" i="2"/>
  <c r="E60" i="2" s="1"/>
  <c r="D61" i="2"/>
  <c r="E61" i="2" s="1"/>
  <c r="D68" i="2"/>
  <c r="E68" i="2" s="1"/>
  <c r="D73" i="2"/>
  <c r="E73" i="2" s="1"/>
  <c r="D74" i="2"/>
  <c r="E74" i="2" s="1"/>
  <c r="D76" i="2"/>
  <c r="E76" i="2" s="1"/>
  <c r="D67" i="2" l="1"/>
  <c r="E67" i="2" s="1"/>
  <c r="D51" i="2"/>
  <c r="E51" i="2" s="1"/>
  <c r="D19" i="2"/>
  <c r="E19" i="2" s="1"/>
  <c r="D35" i="2"/>
  <c r="E35" i="2" s="1"/>
  <c r="D66" i="2"/>
  <c r="E66" i="2" s="1"/>
  <c r="D50" i="2"/>
  <c r="E50" i="2" s="1"/>
  <c r="D34" i="2"/>
  <c r="E34" i="2" s="1"/>
  <c r="D18" i="2"/>
  <c r="E18" i="2" s="1"/>
  <c r="D11" i="2"/>
  <c r="E11" i="2" s="1"/>
</calcChain>
</file>

<file path=xl/sharedStrings.xml><?xml version="1.0" encoding="utf-8"?>
<sst xmlns="http://schemas.openxmlformats.org/spreadsheetml/2006/main" count="34" uniqueCount="18">
  <si>
    <t>Correction term_ML</t>
  </si>
  <si>
    <t>Reference_deltaE</t>
  </si>
  <si>
    <t>ev</t>
  </si>
  <si>
    <t>Difference</t>
  </si>
  <si>
    <t>Distance</t>
  </si>
  <si>
    <t>kcal/mol</t>
  </si>
  <si>
    <t>What I did?</t>
  </si>
  <si>
    <t>Predicted delta</t>
  </si>
  <si>
    <t>Add a 0.37 threshold</t>
  </si>
  <si>
    <t>0.37 has a meaning for you?</t>
  </si>
  <si>
    <t>hartree</t>
  </si>
  <si>
    <t>EHDang</t>
  </si>
  <si>
    <t>DFT</t>
  </si>
  <si>
    <t>DFTB</t>
  </si>
  <si>
    <t>delta E</t>
  </si>
  <si>
    <t>delta</t>
  </si>
  <si>
    <t>DFTB+</t>
  </si>
  <si>
    <t>coor-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</si>
</sst>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 applyAlignment="1">
      <alignment horizontal="center"/>
    </xf>
    <xf numFmtId="11" fontId="0" fillId="0" borderId="0" xfId="0" applyNumberFormat="1"/>
    <xf numFmtId="16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1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53392711157007"/>
          <c:y val="0.13218823529411766"/>
          <c:w val="0.86270728454025214"/>
          <c:h val="0.66604650301065305"/>
        </c:manualLayout>
      </c:layout>
      <c:scatterChart>
        <c:scatterStyle val="lineMarker"/>
        <c:varyColors val="0"/>
        <c:ser>
          <c:idx val="0"/>
          <c:order val="0"/>
          <c:tx>
            <c:v>ML 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'Au39'!$B$3:$B$13</c:f>
              <c:numCache>
                <c:formatCode>0.0000</c:formatCode>
                <c:ptCount val="11"/>
                <c:pt idx="0">
                  <c:v>-0.91652130603790205</c:v>
                </c:pt>
                <c:pt idx="1">
                  <c:v>-0.99149238586425703</c:v>
                </c:pt>
                <c:pt idx="2">
                  <c:v>-0.70907404541969199</c:v>
                </c:pt>
                <c:pt idx="3">
                  <c:v>-0.59505941987037603</c:v>
                </c:pt>
                <c:pt idx="4">
                  <c:v>-0.48927973479032499</c:v>
                </c:pt>
                <c:pt idx="5">
                  <c:v>-0.35833851702511321</c:v>
                </c:pt>
                <c:pt idx="6">
                  <c:v>-0.248579206764699</c:v>
                </c:pt>
                <c:pt idx="7">
                  <c:v>-0.11402862787246798</c:v>
                </c:pt>
                <c:pt idx="8">
                  <c:v>-5.8293427228927996E-2</c:v>
                </c:pt>
                <c:pt idx="9">
                  <c:v>-1.1289532184600992E-2</c:v>
                </c:pt>
                <c:pt idx="10">
                  <c:v>-1.1597330570220998E-2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'Au39'!$C$3:$C$13</c:f>
              <c:numCache>
                <c:formatCode>General</c:formatCode>
                <c:ptCount val="11"/>
                <c:pt idx="0" formatCode="0.00E+00">
                  <c:v>-0.5</c:v>
                </c:pt>
                <c:pt idx="1">
                  <c:v>-0.78011014178582072</c:v>
                </c:pt>
                <c:pt idx="2">
                  <c:v>-0.81977471835112503</c:v>
                </c:pt>
                <c:pt idx="3">
                  <c:v>-0.66126966415678345</c:v>
                </c:pt>
                <c:pt idx="4">
                  <c:v>-0.45740766975218888</c:v>
                </c:pt>
                <c:pt idx="5">
                  <c:v>-0.3309874904365176</c:v>
                </c:pt>
                <c:pt idx="6">
                  <c:v>-0.21335646230722705</c:v>
                </c:pt>
                <c:pt idx="7">
                  <c:v>-0.12557544111764724</c:v>
                </c:pt>
                <c:pt idx="8">
                  <c:v>-7.420212563166774E-2</c:v>
                </c:pt>
                <c:pt idx="9">
                  <c:v>-5.0447503079889225E-2</c:v>
                </c:pt>
                <c:pt idx="10">
                  <c:v>-3.5128168504673776E-2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'Au39'!$B$14:$B$24</c:f>
              <c:numCache>
                <c:formatCode>0.0000</c:formatCode>
                <c:ptCount val="11"/>
                <c:pt idx="0">
                  <c:v>-0.75369131088256802</c:v>
                </c:pt>
                <c:pt idx="1">
                  <c:v>-0.75977661728858892</c:v>
                </c:pt>
                <c:pt idx="2">
                  <c:v>-0.73519867181777898</c:v>
                </c:pt>
                <c:pt idx="3">
                  <c:v>-0.625168557167053</c:v>
                </c:pt>
                <c:pt idx="4">
                  <c:v>-0.45534818887710571</c:v>
                </c:pt>
                <c:pt idx="5">
                  <c:v>-0.15523083031177601</c:v>
                </c:pt>
                <c:pt idx="6">
                  <c:v>-7.2553480863571995E-2</c:v>
                </c:pt>
                <c:pt idx="7">
                  <c:v>-9.7271258831024998E-2</c:v>
                </c:pt>
                <c:pt idx="8">
                  <c:v>-3.4903283119201989E-2</c:v>
                </c:pt>
                <c:pt idx="9">
                  <c:v>-3.1021620035172004E-2</c:v>
                </c:pt>
                <c:pt idx="10">
                  <c:v>-3.0582333803176986E-2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'Au39'!$C$14:$C$24</c:f>
              <c:numCache>
                <c:formatCode>General</c:formatCode>
                <c:ptCount val="11"/>
                <c:pt idx="0">
                  <c:v>-0.70709100686899973</c:v>
                </c:pt>
                <c:pt idx="1">
                  <c:v>-0.82106082952864956</c:v>
                </c:pt>
                <c:pt idx="2">
                  <c:v>-0.78731175889872551</c:v>
                </c:pt>
                <c:pt idx="3">
                  <c:v>-0.6262498790446891</c:v>
                </c:pt>
                <c:pt idx="4">
                  <c:v>-0.45392482540661105</c:v>
                </c:pt>
                <c:pt idx="5">
                  <c:v>-0.23365527564206359</c:v>
                </c:pt>
                <c:pt idx="6">
                  <c:v>-0.15248626917186792</c:v>
                </c:pt>
                <c:pt idx="7">
                  <c:v>-8.9847726167781833E-2</c:v>
                </c:pt>
                <c:pt idx="8">
                  <c:v>-5.8229293041020189E-2</c:v>
                </c:pt>
                <c:pt idx="9">
                  <c:v>-5.0338416289019014E-2</c:v>
                </c:pt>
                <c:pt idx="10">
                  <c:v>-4.6175378420568104E-2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'Au39'!$B$25:$B$35</c:f>
              <c:numCache>
                <c:formatCode>0.0000</c:formatCode>
                <c:ptCount val="11"/>
                <c:pt idx="0">
                  <c:v>-0.73960372328758206</c:v>
                </c:pt>
                <c:pt idx="1">
                  <c:v>-0.575071061849594</c:v>
                </c:pt>
                <c:pt idx="2">
                  <c:v>-0.33236587315797811</c:v>
                </c:pt>
                <c:pt idx="3">
                  <c:v>-0.32407066494226461</c:v>
                </c:pt>
                <c:pt idx="4">
                  <c:v>-0.16473203420639099</c:v>
                </c:pt>
                <c:pt idx="5">
                  <c:v>-4.9433405399323005E-2</c:v>
                </c:pt>
                <c:pt idx="6">
                  <c:v>3.2262849807729865E-3</c:v>
                </c:pt>
                <c:pt idx="7">
                  <c:v>1.4358674287796025E-2</c:v>
                </c:pt>
                <c:pt idx="8">
                  <c:v>-2.1061058044433978E-2</c:v>
                </c:pt>
                <c:pt idx="9">
                  <c:v>-2.1476860046386992E-2</c:v>
                </c:pt>
                <c:pt idx="10">
                  <c:v>-2.6590819358826012E-2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'Au39'!$C$25:$C$35</c:f>
              <c:numCache>
                <c:formatCode>General</c:formatCode>
                <c:ptCount val="11"/>
                <c:pt idx="0">
                  <c:v>-0.22228927244960484</c:v>
                </c:pt>
                <c:pt idx="1">
                  <c:v>-0.43008910601116446</c:v>
                </c:pt>
                <c:pt idx="2">
                  <c:v>-0.42927033789232238</c:v>
                </c:pt>
                <c:pt idx="3">
                  <c:v>-0.26929951795491658</c:v>
                </c:pt>
                <c:pt idx="4">
                  <c:v>-0.12671668402185884</c:v>
                </c:pt>
                <c:pt idx="5">
                  <c:v>-4.2908774775838182E-2</c:v>
                </c:pt>
                <c:pt idx="6">
                  <c:v>-3.2024855162130134E-2</c:v>
                </c:pt>
                <c:pt idx="7">
                  <c:v>-4.0650936939649038E-2</c:v>
                </c:pt>
                <c:pt idx="8">
                  <c:v>-5.1290605567829856E-2</c:v>
                </c:pt>
                <c:pt idx="9">
                  <c:v>-3.6706142683784387E-2</c:v>
                </c:pt>
                <c:pt idx="10">
                  <c:v>-7.2596636074978071E-2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'Au39'!$B$36:$B$46</c:f>
              <c:numCache>
                <c:formatCode>0.0000</c:formatCode>
                <c:ptCount val="11"/>
                <c:pt idx="0">
                  <c:v>-0.65923758864402693</c:v>
                </c:pt>
                <c:pt idx="1">
                  <c:v>-0.52797962248325303</c:v>
                </c:pt>
                <c:pt idx="2">
                  <c:v>-0.44585366815328586</c:v>
                </c:pt>
                <c:pt idx="3">
                  <c:v>-0.3169940066337586</c:v>
                </c:pt>
                <c:pt idx="4">
                  <c:v>-0.155021603107453</c:v>
                </c:pt>
                <c:pt idx="5">
                  <c:v>-7.7459181547164968E-2</c:v>
                </c:pt>
                <c:pt idx="6">
                  <c:v>-0.15564335405826599</c:v>
                </c:pt>
                <c:pt idx="7">
                  <c:v>-3.3299322128296005E-2</c:v>
                </c:pt>
                <c:pt idx="8">
                  <c:v>-4.7164703607559977E-2</c:v>
                </c:pt>
                <c:pt idx="9">
                  <c:v>-2.1875704526902018E-2</c:v>
                </c:pt>
                <c:pt idx="10">
                  <c:v>-6.9822919368749958E-3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'Au39'!$C$36:$C$46</c:f>
              <c:numCache>
                <c:formatCode>General</c:formatCode>
                <c:ptCount val="11"/>
                <c:pt idx="0">
                  <c:v>-0.33589010709260386</c:v>
                </c:pt>
                <c:pt idx="1">
                  <c:v>-0.43539286191330828</c:v>
                </c:pt>
                <c:pt idx="2">
                  <c:v>-0.39664408588234412</c:v>
                </c:pt>
                <c:pt idx="3">
                  <c:v>-0.29422391011059207</c:v>
                </c:pt>
                <c:pt idx="4">
                  <c:v>-0.14113823286651953</c:v>
                </c:pt>
                <c:pt idx="5">
                  <c:v>-6.9901623443280048E-2</c:v>
                </c:pt>
                <c:pt idx="6">
                  <c:v>-4.5494226047042952E-2</c:v>
                </c:pt>
                <c:pt idx="7">
                  <c:v>-4.269189507221946E-2</c:v>
                </c:pt>
                <c:pt idx="8">
                  <c:v>-4.3399703404665271E-2</c:v>
                </c:pt>
                <c:pt idx="9">
                  <c:v>-4.5848809609540311E-2</c:v>
                </c:pt>
                <c:pt idx="10">
                  <c:v>-4.3862611039170066E-2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3125109361329853E-2"/>
          <c:y val="0.17631962671332749"/>
          <c:w val="0.8605345581802275"/>
          <c:h val="0.67150335374744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'Au39'!$B$47:$B$57</c:f>
              <c:numCache>
                <c:formatCode>0.0000</c:formatCode>
                <c:ptCount val="11"/>
                <c:pt idx="0">
                  <c:v>-1.154130871295928</c:v>
                </c:pt>
                <c:pt idx="1">
                  <c:v>-0.91288285970687799</c:v>
                </c:pt>
                <c:pt idx="2">
                  <c:v>-0.56751852750778098</c:v>
                </c:pt>
                <c:pt idx="3">
                  <c:v>-0.54439357936382193</c:v>
                </c:pt>
                <c:pt idx="4">
                  <c:v>-0.39702606096863741</c:v>
                </c:pt>
                <c:pt idx="5">
                  <c:v>-0.2816367176175118</c:v>
                </c:pt>
                <c:pt idx="6">
                  <c:v>-0.18159460544586201</c:v>
                </c:pt>
                <c:pt idx="7">
                  <c:v>-5.3533549308777018E-2</c:v>
                </c:pt>
                <c:pt idx="8">
                  <c:v>7.3720906972885025E-2</c:v>
                </c:pt>
                <c:pt idx="9">
                  <c:v>3.9059822559356028E-2</c:v>
                </c:pt>
                <c:pt idx="10">
                  <c:v>2.4898235797882029E-2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'Au39'!$C$47:$C$57</c:f>
              <c:numCache>
                <c:formatCode>General</c:formatCode>
                <c:ptCount val="11"/>
                <c:pt idx="0">
                  <c:v>-0.80420325140640436</c:v>
                </c:pt>
                <c:pt idx="1">
                  <c:v>-0.95134033592085177</c:v>
                </c:pt>
                <c:pt idx="2">
                  <c:v>-0.91430206809975845</c:v>
                </c:pt>
                <c:pt idx="3">
                  <c:v>-0.74902304568979083</c:v>
                </c:pt>
                <c:pt idx="4">
                  <c:v>-0.51435888893461268</c:v>
                </c:pt>
                <c:pt idx="5">
                  <c:v>-0.3104432763362267</c:v>
                </c:pt>
                <c:pt idx="6">
                  <c:v>-0.21792764039936591</c:v>
                </c:pt>
                <c:pt idx="7">
                  <c:v>-0.13030996549408114</c:v>
                </c:pt>
                <c:pt idx="8">
                  <c:v>-8.6201854820995599E-2</c:v>
                </c:pt>
                <c:pt idx="9">
                  <c:v>-5.8556146576728876E-2</c:v>
                </c:pt>
                <c:pt idx="10">
                  <c:v>-4.1250455198115807E-2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'Au39'!$B$58:$B$68</c:f>
              <c:numCache>
                <c:formatCode>0.0000</c:formatCode>
                <c:ptCount val="11"/>
                <c:pt idx="0">
                  <c:v>-0.81699898362159695</c:v>
                </c:pt>
                <c:pt idx="1">
                  <c:v>-0.57516313612461001</c:v>
                </c:pt>
                <c:pt idx="2">
                  <c:v>-0.33389281749725352</c:v>
                </c:pt>
                <c:pt idx="3">
                  <c:v>-0.3069389340281487</c:v>
                </c:pt>
                <c:pt idx="4">
                  <c:v>-0.48509236693382196</c:v>
                </c:pt>
                <c:pt idx="5">
                  <c:v>-0.24256291508674699</c:v>
                </c:pt>
                <c:pt idx="6">
                  <c:v>7.1069781780241981E-2</c:v>
                </c:pt>
                <c:pt idx="7">
                  <c:v>6.8133627176284017E-2</c:v>
                </c:pt>
                <c:pt idx="8">
                  <c:v>6.1400775909423E-2</c:v>
                </c:pt>
                <c:pt idx="9">
                  <c:v>2.6537005901336008E-2</c:v>
                </c:pt>
                <c:pt idx="10">
                  <c:v>1.566109538078303E-2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'Au39'!$C$58:$C$68</c:f>
              <c:numCache>
                <c:formatCode>General</c:formatCode>
                <c:ptCount val="11"/>
                <c:pt idx="0">
                  <c:v>-0.61243154354049334</c:v>
                </c:pt>
                <c:pt idx="1">
                  <c:v>-0.67947279097595281</c:v>
                </c:pt>
                <c:pt idx="2">
                  <c:v>-0.60148495154272963</c:v>
                </c:pt>
                <c:pt idx="3">
                  <c:v>-0.42554161539337332</c:v>
                </c:pt>
                <c:pt idx="4">
                  <c:v>-0.22206171988549167</c:v>
                </c:pt>
                <c:pt idx="5">
                  <c:v>-8.7098146118843589E-2</c:v>
                </c:pt>
                <c:pt idx="6">
                  <c:v>-5.5806532617120125E-2</c:v>
                </c:pt>
                <c:pt idx="7">
                  <c:v>-5.56980305821351E-2</c:v>
                </c:pt>
                <c:pt idx="8">
                  <c:v>-6.4405762909563027E-2</c:v>
                </c:pt>
                <c:pt idx="9">
                  <c:v>-6.7943428913474407E-2</c:v>
                </c:pt>
                <c:pt idx="10">
                  <c:v>-6.3290713275982513E-2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'Au39'!$B$69:$B$79</c:f>
              <c:numCache>
                <c:formatCode>0.0000</c:formatCode>
                <c:ptCount val="11"/>
                <c:pt idx="0">
                  <c:v>-0.56628822803497303</c:v>
                </c:pt>
                <c:pt idx="1">
                  <c:v>-0.48843892931938099</c:v>
                </c:pt>
                <c:pt idx="2">
                  <c:v>-0.40783297538757318</c:v>
                </c:pt>
                <c:pt idx="3">
                  <c:v>-0.31930155575275432</c:v>
                </c:pt>
                <c:pt idx="4">
                  <c:v>-0.46271500259637832</c:v>
                </c:pt>
                <c:pt idx="5">
                  <c:v>-0.10759567737579401</c:v>
                </c:pt>
                <c:pt idx="6">
                  <c:v>3.1287853717803016E-2</c:v>
                </c:pt>
                <c:pt idx="7">
                  <c:v>5.6424890756607005E-2</c:v>
                </c:pt>
                <c:pt idx="8">
                  <c:v>-0.16892192780971599</c:v>
                </c:pt>
                <c:pt idx="9">
                  <c:v>2.4446892738340109E-3</c:v>
                </c:pt>
                <c:pt idx="10">
                  <c:v>1.4031981229781998E-2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'Au39'!$C$69:$C$79</c:f>
              <c:numCache>
                <c:formatCode>General</c:formatCode>
                <c:ptCount val="11"/>
                <c:pt idx="0">
                  <c:v>-0.6288073149147958</c:v>
                </c:pt>
                <c:pt idx="1">
                  <c:v>-0.59500847958019087</c:v>
                </c:pt>
                <c:pt idx="2">
                  <c:v>-0.47128149939408592</c:v>
                </c:pt>
                <c:pt idx="3">
                  <c:v>-0.3031210915385274</c:v>
                </c:pt>
                <c:pt idx="4">
                  <c:v>-0.14598116882288864</c:v>
                </c:pt>
                <c:pt idx="5">
                  <c:v>-6.3534023535674916E-2</c:v>
                </c:pt>
                <c:pt idx="6">
                  <c:v>-8.6717889081285554E-2</c:v>
                </c:pt>
                <c:pt idx="7">
                  <c:v>-3.8038718959097967E-2</c:v>
                </c:pt>
                <c:pt idx="8">
                  <c:v>-4.0324696432646218E-2</c:v>
                </c:pt>
                <c:pt idx="9">
                  <c:v>-4.0542666595620148E-2</c:v>
                </c:pt>
                <c:pt idx="10">
                  <c:v>-3.7195961123306073E-2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0</xdr:row>
      <xdr:rowOff>0</xdr:rowOff>
    </xdr:from>
    <xdr:to>
      <xdr:col>13</xdr:col>
      <xdr:colOff>149225</xdr:colOff>
      <xdr:row>13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F816-B637-9474-8105-EFA33AB6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12</xdr:row>
      <xdr:rowOff>85725</xdr:rowOff>
    </xdr:from>
    <xdr:to>
      <xdr:col>13</xdr:col>
      <xdr:colOff>571500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DE5E4-29F6-831B-2785-883A22CE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193675</xdr:colOff>
      <xdr:row>26</xdr:row>
      <xdr:rowOff>9525</xdr:rowOff>
    </xdr:from>
    <xdr:to>
      <xdr:col>13</xdr:col>
      <xdr:colOff>650875</xdr:colOff>
      <xdr:row>39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46A8-D92E-B96A-57A5-E571B1B1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</xdr:colOff>
      <xdr:row>40</xdr:row>
      <xdr:rowOff>47625</xdr:rowOff>
    </xdr:from>
    <xdr:to>
      <xdr:col>13</xdr:col>
      <xdr:colOff>447675</xdr:colOff>
      <xdr:row>53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0BE4F-C95D-5595-3140-E5E0841C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787400</xdr:colOff>
      <xdr:row>54</xdr:row>
      <xdr:rowOff>38100</xdr:rowOff>
    </xdr:from>
    <xdr:to>
      <xdr:col>13</xdr:col>
      <xdr:colOff>393700</xdr:colOff>
      <xdr:row>67</xdr:row>
      <xdr:rowOff>136525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5E5D0-A170-5743-80C7-B0397A69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723900</xdr:colOff>
      <xdr:row>68</xdr:row>
      <xdr:rowOff>104775</xdr:rowOff>
    </xdr:from>
    <xdr:to>
      <xdr:col>14</xdr:col>
      <xdr:colOff>342900</xdr:colOff>
      <xdr:row>82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A84F52-CA3B-0C5B-3CB1-F8BC8D74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498475</xdr:colOff>
      <xdr:row>84</xdr:row>
      <xdr:rowOff>63500</xdr:rowOff>
    </xdr:from>
    <xdr:to>
      <xdr:col>14</xdr:col>
      <xdr:colOff>117475</xdr:colOff>
      <xdr:row>97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E70021-886B-AE2E-BA1E-ACF484DE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A85B-4BB6-644C-AA8D-BB303C99F82A}">
  <dimension ref="A1:P80"/>
  <sheetViews>
    <sheetView tabSelected="1" workbookViewId="0">
      <selection activeCell="O5" sqref="O5"/>
    </sheetView>
  </sheetViews>
  <sheetFormatPr defaultColWidth="11" defaultRowHeight="15.75" x14ac:dyDescent="0.25"/>
  <cols>
    <col min="2" max="2" width="17.625" style="2" bestFit="1" customWidth="1"/>
    <col min="3" max="3" width="15.625" bestFit="1" customWidth="1"/>
    <col min="6" max="6" width="13.5" customWidth="1"/>
  </cols>
  <sheetData>
    <row r="1" spans="1:16" x14ac:dyDescent="0.25">
      <c r="B1" s="6" t="s">
        <v>2</v>
      </c>
      <c r="C1" s="6"/>
      <c r="D1" s="6"/>
      <c r="E1" t="s">
        <v>5</v>
      </c>
      <c r="F1" t="s">
        <v>2</v>
      </c>
    </row>
    <row r="2" spans="1:16" x14ac:dyDescent="0.25">
      <c r="A2" s="4" t="s">
        <v>4</v>
      </c>
      <c r="B2" s="1" t="s">
        <v>0</v>
      </c>
      <c r="C2" s="3" t="s">
        <v>1</v>
      </c>
      <c r="D2" s="7" t="s">
        <v>3</v>
      </c>
      <c r="E2" s="7"/>
      <c r="F2" t="s">
        <v>7</v>
      </c>
    </row>
    <row r="3" spans="1:16" x14ac:dyDescent="0.25">
      <c r="A3">
        <v>2.0259999999999998</v>
      </c>
      <c r="B3" s="2">
        <f>F3-0.37</f>
        <v>-0.91652130603790205</v>
      </c>
      <c r="C3" s="5">
        <v>-0.5</v>
      </c>
      <c r="D3" s="2">
        <f t="shared" ref="D3:D34" si="0">B3-C3</f>
        <v>-0.41652130603790205</v>
      </c>
      <c r="E3">
        <f>D3*(23)</f>
        <v>-9.5799900388717472</v>
      </c>
      <c r="F3" s="5">
        <v>-0.54652130603790205</v>
      </c>
      <c r="G3" s="5"/>
      <c r="O3" t="s">
        <v>6</v>
      </c>
      <c r="P3" t="s">
        <v>8</v>
      </c>
    </row>
    <row r="4" spans="1:16" x14ac:dyDescent="0.25">
      <c r="A4">
        <v>2.214</v>
      </c>
      <c r="B4" s="2">
        <f t="shared" ref="B4:B67" si="1">F4-0.37</f>
        <v>-0.99149238586425703</v>
      </c>
      <c r="C4">
        <v>-0.78011014178582072</v>
      </c>
      <c r="D4" s="2">
        <f t="shared" si="0"/>
        <v>-0.21138224407843631</v>
      </c>
      <c r="E4">
        <f t="shared" ref="E4:E67" si="2">D4*(23)</f>
        <v>-4.8617916138040354</v>
      </c>
      <c r="F4" s="5">
        <v>-0.62149238586425704</v>
      </c>
      <c r="G4" s="5"/>
      <c r="O4" t="s">
        <v>9</v>
      </c>
    </row>
    <row r="5" spans="1:16" x14ac:dyDescent="0.25">
      <c r="A5">
        <v>2.4049999999999998</v>
      </c>
      <c r="B5" s="2">
        <f t="shared" si="1"/>
        <v>-0.70907404541969199</v>
      </c>
      <c r="C5">
        <v>-0.81977471835112503</v>
      </c>
      <c r="D5" s="2">
        <f t="shared" si="0"/>
        <v>0.11070067293143304</v>
      </c>
      <c r="E5">
        <f t="shared" si="2"/>
        <v>2.5461154774229602</v>
      </c>
      <c r="F5" s="5">
        <v>-0.33907404541969199</v>
      </c>
      <c r="G5" s="5"/>
    </row>
    <row r="6" spans="1:16" x14ac:dyDescent="0.25">
      <c r="A6">
        <v>2.6469999999999998</v>
      </c>
      <c r="B6" s="2">
        <f t="shared" si="1"/>
        <v>-0.59505941987037603</v>
      </c>
      <c r="C6">
        <v>-0.66126966415678345</v>
      </c>
      <c r="D6" s="2">
        <f t="shared" si="0"/>
        <v>6.6210244286407427E-2</v>
      </c>
      <c r="E6">
        <f t="shared" si="2"/>
        <v>1.5228356185873708</v>
      </c>
      <c r="F6" s="5">
        <v>-0.225059419870376</v>
      </c>
      <c r="G6" s="5"/>
    </row>
    <row r="7" spans="1:16" x14ac:dyDescent="0.25">
      <c r="A7">
        <v>2.8460000000000001</v>
      </c>
      <c r="B7" s="2">
        <f t="shared" si="1"/>
        <v>-0.48927973479032499</v>
      </c>
      <c r="C7">
        <v>-0.45740766975218888</v>
      </c>
      <c r="D7" s="2">
        <f t="shared" si="0"/>
        <v>-3.187206503813611E-2</v>
      </c>
      <c r="E7">
        <f t="shared" si="2"/>
        <v>-0.73305749587713054</v>
      </c>
      <c r="F7" s="5">
        <v>-0.119279734790325</v>
      </c>
      <c r="G7" s="5"/>
    </row>
    <row r="8" spans="1:16" x14ac:dyDescent="0.25">
      <c r="A8">
        <v>2.9990000000000001</v>
      </c>
      <c r="B8" s="2">
        <f t="shared" si="1"/>
        <v>-0.35833851702511321</v>
      </c>
      <c r="C8">
        <v>-0.3309874904365176</v>
      </c>
      <c r="D8" s="2">
        <f t="shared" si="0"/>
        <v>-2.7351026588595617E-2</v>
      </c>
      <c r="E8">
        <f t="shared" si="2"/>
        <v>-0.62907361153769914</v>
      </c>
      <c r="F8" s="5">
        <v>1.1661482974886801E-2</v>
      </c>
      <c r="G8" s="5"/>
    </row>
    <row r="9" spans="1:16" x14ac:dyDescent="0.25">
      <c r="A9">
        <v>3.2010000000000001</v>
      </c>
      <c r="B9" s="2">
        <f t="shared" si="1"/>
        <v>-0.248579206764699</v>
      </c>
      <c r="C9">
        <v>-0.21335646230722705</v>
      </c>
      <c r="D9" s="2">
        <f t="shared" si="0"/>
        <v>-3.5222744457471949E-2</v>
      </c>
      <c r="E9">
        <f t="shared" si="2"/>
        <v>-0.81012312252185481</v>
      </c>
      <c r="F9" s="5">
        <v>0.121420793235301</v>
      </c>
      <c r="G9" s="5"/>
    </row>
    <row r="10" spans="1:16" x14ac:dyDescent="0.25">
      <c r="A10">
        <v>3.4049999999999998</v>
      </c>
      <c r="B10" s="2">
        <f t="shared" si="1"/>
        <v>-0.11402862787246798</v>
      </c>
      <c r="C10">
        <v>-0.12557544111764724</v>
      </c>
      <c r="D10" s="2">
        <f t="shared" si="0"/>
        <v>1.1546813245179255E-2</v>
      </c>
      <c r="E10">
        <f t="shared" si="2"/>
        <v>0.26557670463912286</v>
      </c>
      <c r="F10" s="5">
        <v>0.25597137212753202</v>
      </c>
      <c r="G10" s="5"/>
    </row>
    <row r="11" spans="1:16" x14ac:dyDescent="0.25">
      <c r="A11">
        <v>3.613</v>
      </c>
      <c r="B11" s="2">
        <f t="shared" si="1"/>
        <v>-5.8293427228927996E-2</v>
      </c>
      <c r="C11">
        <v>-7.420212563166774E-2</v>
      </c>
      <c r="D11" s="2">
        <f t="shared" si="0"/>
        <v>1.5908698402739743E-2</v>
      </c>
      <c r="E11">
        <f t="shared" si="2"/>
        <v>0.36590006326301411</v>
      </c>
      <c r="F11" s="5">
        <v>0.311706572771072</v>
      </c>
      <c r="G11" s="5"/>
    </row>
    <row r="12" spans="1:16" x14ac:dyDescent="0.25">
      <c r="A12">
        <v>3.8239999999999998</v>
      </c>
      <c r="B12" s="2">
        <f t="shared" si="1"/>
        <v>-1.1289532184600992E-2</v>
      </c>
      <c r="C12">
        <v>-5.0447503079889225E-2</v>
      </c>
      <c r="D12" s="2">
        <f t="shared" si="0"/>
        <v>3.9157970895288233E-2</v>
      </c>
      <c r="E12">
        <f t="shared" si="2"/>
        <v>0.90063333059162931</v>
      </c>
      <c r="F12" s="5">
        <v>0.358710467815399</v>
      </c>
      <c r="G12" s="5"/>
    </row>
    <row r="13" spans="1:16" x14ac:dyDescent="0.25">
      <c r="A13">
        <v>4.09</v>
      </c>
      <c r="B13" s="2">
        <f t="shared" si="1"/>
        <v>-1.1597330570220998E-2</v>
      </c>
      <c r="C13">
        <v>-3.5128168504673776E-2</v>
      </c>
      <c r="D13" s="2">
        <f t="shared" si="0"/>
        <v>2.3530837934452778E-2</v>
      </c>
      <c r="E13">
        <f t="shared" si="2"/>
        <v>0.54120927249241391</v>
      </c>
      <c r="F13" s="5">
        <v>0.358402669429779</v>
      </c>
      <c r="G13" s="5"/>
    </row>
    <row r="14" spans="1:16" x14ac:dyDescent="0.25">
      <c r="A14">
        <v>2.04</v>
      </c>
      <c r="B14" s="2">
        <f t="shared" si="1"/>
        <v>-0.75369131088256802</v>
      </c>
      <c r="C14">
        <v>-0.70709100686899973</v>
      </c>
      <c r="D14" s="2">
        <f t="shared" si="0"/>
        <v>-4.6600304013568294E-2</v>
      </c>
      <c r="E14">
        <f t="shared" si="2"/>
        <v>-1.0718069923120708</v>
      </c>
      <c r="F14" s="5">
        <v>-0.38369131088256803</v>
      </c>
      <c r="G14" s="5"/>
    </row>
    <row r="15" spans="1:16" x14ac:dyDescent="0.25">
      <c r="A15">
        <v>2.2080000000000002</v>
      </c>
      <c r="B15" s="2">
        <f t="shared" si="1"/>
        <v>-0.75977661728858892</v>
      </c>
      <c r="C15">
        <v>-0.82106082952864956</v>
      </c>
      <c r="D15" s="2">
        <f t="shared" si="0"/>
        <v>6.1284212240060643E-2</v>
      </c>
      <c r="E15">
        <f t="shared" si="2"/>
        <v>1.4095368815213947</v>
      </c>
      <c r="F15" s="5">
        <v>-0.38977661728858898</v>
      </c>
      <c r="G15" s="5"/>
    </row>
    <row r="16" spans="1:16" x14ac:dyDescent="0.25">
      <c r="A16">
        <v>2.423</v>
      </c>
      <c r="B16" s="2">
        <f t="shared" si="1"/>
        <v>-0.73519867181777898</v>
      </c>
      <c r="C16">
        <v>-0.78731175889872551</v>
      </c>
      <c r="D16" s="2">
        <f t="shared" si="0"/>
        <v>5.211308708094653E-2</v>
      </c>
      <c r="E16">
        <f t="shared" si="2"/>
        <v>1.1986010028617702</v>
      </c>
      <c r="F16" s="5">
        <v>-0.36519867181777899</v>
      </c>
      <c r="G16" s="5"/>
    </row>
    <row r="17" spans="1:7" x14ac:dyDescent="0.25">
      <c r="A17">
        <v>2.6389999999999998</v>
      </c>
      <c r="B17" s="2">
        <f t="shared" si="1"/>
        <v>-0.625168557167053</v>
      </c>
      <c r="C17">
        <v>-0.6262498790446891</v>
      </c>
      <c r="D17" s="2">
        <f t="shared" si="0"/>
        <v>1.0813218776360989E-3</v>
      </c>
      <c r="E17">
        <f t="shared" si="2"/>
        <v>2.4870403185630274E-2</v>
      </c>
      <c r="F17" s="5">
        <v>-0.255168557167053</v>
      </c>
      <c r="G17" s="5"/>
    </row>
    <row r="18" spans="1:7" x14ac:dyDescent="0.25">
      <c r="A18">
        <v>2.8159999999999998</v>
      </c>
      <c r="B18" s="2">
        <f t="shared" si="1"/>
        <v>-0.45534818887710571</v>
      </c>
      <c r="C18">
        <v>-0.45392482540661105</v>
      </c>
      <c r="D18" s="2">
        <f t="shared" si="0"/>
        <v>-1.4233634704946541E-3</v>
      </c>
      <c r="E18">
        <f t="shared" si="2"/>
        <v>-3.2737359821377043E-2</v>
      </c>
      <c r="F18" s="5">
        <v>-8.5348188877105699E-2</v>
      </c>
      <c r="G18" s="5"/>
    </row>
    <row r="19" spans="1:7" x14ac:dyDescent="0.25">
      <c r="A19">
        <v>3.0859999999999999</v>
      </c>
      <c r="B19" s="2">
        <f t="shared" si="1"/>
        <v>-0.15523083031177601</v>
      </c>
      <c r="C19">
        <v>-0.23365527564206359</v>
      </c>
      <c r="D19" s="2">
        <f t="shared" si="0"/>
        <v>7.8424445330287584E-2</v>
      </c>
      <c r="E19">
        <f t="shared" si="2"/>
        <v>1.8037622425966144</v>
      </c>
      <c r="F19" s="5">
        <v>0.21476916968822399</v>
      </c>
      <c r="G19" s="5"/>
    </row>
    <row r="20" spans="1:7" x14ac:dyDescent="0.25">
      <c r="A20">
        <v>3.2229999999999999</v>
      </c>
      <c r="B20" s="2">
        <f t="shared" si="1"/>
        <v>-7.2553480863571995E-2</v>
      </c>
      <c r="C20">
        <v>-0.15248626917186792</v>
      </c>
      <c r="D20" s="2">
        <f t="shared" si="0"/>
        <v>7.9932788308295921E-2</v>
      </c>
      <c r="E20">
        <f t="shared" si="2"/>
        <v>1.8384541310908062</v>
      </c>
      <c r="F20" s="5">
        <v>0.297446519136428</v>
      </c>
      <c r="G20" s="5"/>
    </row>
    <row r="21" spans="1:7" x14ac:dyDescent="0.25">
      <c r="A21">
        <v>3.4079999999999999</v>
      </c>
      <c r="B21" s="2">
        <f t="shared" si="1"/>
        <v>-9.7271258831024998E-2</v>
      </c>
      <c r="C21">
        <v>-8.9847726167781833E-2</v>
      </c>
      <c r="D21" s="2">
        <f t="shared" si="0"/>
        <v>-7.4235326632431653E-3</v>
      </c>
      <c r="E21">
        <f t="shared" si="2"/>
        <v>-0.1707412512545928</v>
      </c>
      <c r="F21" s="5">
        <v>0.272728741168975</v>
      </c>
      <c r="G21" s="5"/>
    </row>
    <row r="22" spans="1:7" x14ac:dyDescent="0.25">
      <c r="A22">
        <v>3.6419999999999999</v>
      </c>
      <c r="B22" s="2">
        <f t="shared" si="1"/>
        <v>-3.4903283119201989E-2</v>
      </c>
      <c r="C22">
        <v>-5.8229293041020189E-2</v>
      </c>
      <c r="D22" s="2">
        <f t="shared" si="0"/>
        <v>2.33260099218182E-2</v>
      </c>
      <c r="E22">
        <f t="shared" si="2"/>
        <v>0.53649822820181858</v>
      </c>
      <c r="F22" s="5">
        <v>0.33509671688079801</v>
      </c>
      <c r="G22" s="5"/>
    </row>
    <row r="23" spans="1:7" x14ac:dyDescent="0.25">
      <c r="A23">
        <v>3.831</v>
      </c>
      <c r="B23" s="2">
        <f t="shared" si="1"/>
        <v>-3.1021620035172004E-2</v>
      </c>
      <c r="C23">
        <v>-5.0338416289019014E-2</v>
      </c>
      <c r="D23" s="2">
        <f t="shared" si="0"/>
        <v>1.931679625384701E-2</v>
      </c>
      <c r="E23">
        <f t="shared" si="2"/>
        <v>0.44428631383848122</v>
      </c>
      <c r="F23" s="5">
        <v>0.33897837996482799</v>
      </c>
      <c r="G23" s="5"/>
    </row>
    <row r="24" spans="1:7" x14ac:dyDescent="0.25">
      <c r="A24">
        <v>4.0259999999999998</v>
      </c>
      <c r="B24" s="2">
        <f t="shared" si="1"/>
        <v>-3.0582333803176986E-2</v>
      </c>
      <c r="C24">
        <v>-4.6175378420568104E-2</v>
      </c>
      <c r="D24" s="2">
        <f t="shared" si="0"/>
        <v>1.5593044617391118E-2</v>
      </c>
      <c r="E24">
        <f t="shared" si="2"/>
        <v>0.35864002619999569</v>
      </c>
      <c r="F24" s="5">
        <v>0.33941766619682301</v>
      </c>
      <c r="G24" s="5"/>
    </row>
    <row r="25" spans="1:7" x14ac:dyDescent="0.25">
      <c r="A25">
        <v>2.0209999999999999</v>
      </c>
      <c r="B25" s="2">
        <f t="shared" si="1"/>
        <v>-0.73960372328758206</v>
      </c>
      <c r="C25">
        <v>-0.22228927244960484</v>
      </c>
      <c r="D25" s="2">
        <f t="shared" si="0"/>
        <v>-0.51731445083797722</v>
      </c>
      <c r="E25">
        <f t="shared" si="2"/>
        <v>-11.898232369273476</v>
      </c>
      <c r="F25" s="5">
        <v>-0.36960372328758201</v>
      </c>
      <c r="G25" s="5"/>
    </row>
    <row r="26" spans="1:7" x14ac:dyDescent="0.25">
      <c r="A26">
        <v>2.2000000000000002</v>
      </c>
      <c r="B26" s="2">
        <f t="shared" si="1"/>
        <v>-0.575071061849594</v>
      </c>
      <c r="C26">
        <v>-0.43008910601116446</v>
      </c>
      <c r="D26" s="2">
        <f t="shared" si="0"/>
        <v>-0.14498195583842954</v>
      </c>
      <c r="E26">
        <f t="shared" si="2"/>
        <v>-3.3345849842838797</v>
      </c>
      <c r="F26" s="5">
        <v>-0.20507106184959401</v>
      </c>
      <c r="G26" s="5"/>
    </row>
    <row r="27" spans="1:7" x14ac:dyDescent="0.25">
      <c r="A27">
        <v>2.4249999999999998</v>
      </c>
      <c r="B27" s="2">
        <f t="shared" si="1"/>
        <v>-0.33236587315797811</v>
      </c>
      <c r="C27">
        <v>-0.42927033789232238</v>
      </c>
      <c r="D27" s="2">
        <f t="shared" si="0"/>
        <v>9.6904464734344276E-2</v>
      </c>
      <c r="E27">
        <f t="shared" si="2"/>
        <v>2.2288026888899184</v>
      </c>
      <c r="F27" s="5">
        <v>3.7634126842021901E-2</v>
      </c>
      <c r="G27" s="5"/>
    </row>
    <row r="28" spans="1:7" x14ac:dyDescent="0.25">
      <c r="A28">
        <v>2.6560000000000001</v>
      </c>
      <c r="B28" s="2">
        <f t="shared" si="1"/>
        <v>-0.32407066494226461</v>
      </c>
      <c r="C28">
        <v>-0.26929951795491658</v>
      </c>
      <c r="D28" s="2">
        <f t="shared" si="0"/>
        <v>-5.4771146987348029E-2</v>
      </c>
      <c r="E28">
        <f t="shared" si="2"/>
        <v>-1.2597363807090047</v>
      </c>
      <c r="F28" s="5">
        <v>4.5929335057735401E-2</v>
      </c>
      <c r="G28" s="5"/>
    </row>
    <row r="29" spans="1:7" x14ac:dyDescent="0.25">
      <c r="A29">
        <v>2.8439999999999999</v>
      </c>
      <c r="B29" s="2">
        <f t="shared" si="1"/>
        <v>-0.16473203420639099</v>
      </c>
      <c r="C29">
        <v>-0.12671668402185884</v>
      </c>
      <c r="D29" s="2">
        <f t="shared" si="0"/>
        <v>-3.8015350184532143E-2</v>
      </c>
      <c r="E29">
        <f t="shared" si="2"/>
        <v>-0.87435305424423926</v>
      </c>
      <c r="F29" s="5">
        <v>0.20526796579360901</v>
      </c>
      <c r="G29" s="5"/>
    </row>
    <row r="30" spans="1:7" x14ac:dyDescent="0.25">
      <c r="A30">
        <v>3.0819999999999999</v>
      </c>
      <c r="B30" s="2">
        <f t="shared" si="1"/>
        <v>-4.9433405399323005E-2</v>
      </c>
      <c r="C30">
        <v>-4.2908774775838182E-2</v>
      </c>
      <c r="D30" s="2">
        <f t="shared" si="0"/>
        <v>-6.5246306234848228E-3</v>
      </c>
      <c r="E30">
        <f t="shared" si="2"/>
        <v>-0.15006650434015092</v>
      </c>
      <c r="F30" s="5">
        <v>0.32056659460067699</v>
      </c>
      <c r="G30" s="5"/>
    </row>
    <row r="31" spans="1:7" x14ac:dyDescent="0.25">
      <c r="A31">
        <v>3.2290000000000001</v>
      </c>
      <c r="B31" s="2">
        <f t="shared" si="1"/>
        <v>3.2262849807729865E-3</v>
      </c>
      <c r="C31">
        <v>-3.2024855162130134E-2</v>
      </c>
      <c r="D31" s="2">
        <f t="shared" si="0"/>
        <v>3.525114014290312E-2</v>
      </c>
      <c r="E31">
        <f t="shared" si="2"/>
        <v>0.81077622328677179</v>
      </c>
      <c r="F31" s="5">
        <v>0.37322628498077298</v>
      </c>
      <c r="G31" s="5"/>
    </row>
    <row r="32" spans="1:7" x14ac:dyDescent="0.25">
      <c r="A32">
        <v>3.4260000000000002</v>
      </c>
      <c r="B32" s="2">
        <f t="shared" si="1"/>
        <v>1.4358674287796025E-2</v>
      </c>
      <c r="C32">
        <v>-4.0650936939649038E-2</v>
      </c>
      <c r="D32" s="2">
        <f t="shared" si="0"/>
        <v>5.5009611227445063E-2</v>
      </c>
      <c r="E32">
        <f t="shared" si="2"/>
        <v>1.2652210582312364</v>
      </c>
      <c r="F32" s="5">
        <v>0.38435867428779602</v>
      </c>
      <c r="G32" s="5"/>
    </row>
    <row r="33" spans="1:7" x14ac:dyDescent="0.25">
      <c r="A33">
        <v>3.6749999999999998</v>
      </c>
      <c r="B33" s="2">
        <f t="shared" si="1"/>
        <v>-2.1061058044433978E-2</v>
      </c>
      <c r="C33">
        <v>-5.1290605567829856E-2</v>
      </c>
      <c r="D33" s="2">
        <f t="shared" si="0"/>
        <v>3.0229547523395878E-2</v>
      </c>
      <c r="E33">
        <f t="shared" si="2"/>
        <v>0.69527959303810516</v>
      </c>
      <c r="F33" s="5">
        <v>0.34893894195556602</v>
      </c>
      <c r="G33" s="5"/>
    </row>
    <row r="34" spans="1:7" x14ac:dyDescent="0.25">
      <c r="A34">
        <v>3.8330000000000002</v>
      </c>
      <c r="B34" s="2">
        <f t="shared" si="1"/>
        <v>-2.1476860046386992E-2</v>
      </c>
      <c r="C34">
        <v>-3.6706142683784387E-2</v>
      </c>
      <c r="D34" s="2">
        <f t="shared" si="0"/>
        <v>1.5229282637397396E-2</v>
      </c>
      <c r="E34">
        <f t="shared" si="2"/>
        <v>0.35027350066014007</v>
      </c>
      <c r="F34" s="5">
        <v>0.348523139953613</v>
      </c>
      <c r="G34" s="5"/>
    </row>
    <row r="35" spans="1:7" x14ac:dyDescent="0.25">
      <c r="A35">
        <v>4.0380000000000003</v>
      </c>
      <c r="B35" s="2">
        <f t="shared" si="1"/>
        <v>-2.6590819358826012E-2</v>
      </c>
      <c r="C35">
        <v>-7.2596636074978071E-2</v>
      </c>
      <c r="D35" s="2">
        <f t="shared" ref="D35:D66" si="3">B35-C35</f>
        <v>4.6005816716152059E-2</v>
      </c>
      <c r="E35">
        <f t="shared" si="2"/>
        <v>1.0581337844714973</v>
      </c>
      <c r="F35" s="5">
        <v>0.34340918064117398</v>
      </c>
      <c r="G35" s="5"/>
    </row>
    <row r="36" spans="1:7" x14ac:dyDescent="0.25">
      <c r="A36">
        <v>2.0179999999999998</v>
      </c>
      <c r="B36" s="2">
        <f t="shared" si="1"/>
        <v>-0.65923758864402693</v>
      </c>
      <c r="C36">
        <v>-0.33589010709260386</v>
      </c>
      <c r="D36" s="2">
        <f t="shared" si="3"/>
        <v>-0.32334748155142307</v>
      </c>
      <c r="E36">
        <f t="shared" si="2"/>
        <v>-7.4369920756827304</v>
      </c>
      <c r="F36" s="5">
        <v>-0.28923758864402699</v>
      </c>
      <c r="G36" s="5"/>
    </row>
    <row r="37" spans="1:7" x14ac:dyDescent="0.25">
      <c r="A37">
        <v>2.2360000000000002</v>
      </c>
      <c r="B37" s="2">
        <f t="shared" si="1"/>
        <v>-0.52797962248325303</v>
      </c>
      <c r="C37">
        <v>-0.43539286191330828</v>
      </c>
      <c r="D37" s="2">
        <f t="shared" si="3"/>
        <v>-9.2586760569944748E-2</v>
      </c>
      <c r="E37">
        <f t="shared" si="2"/>
        <v>-2.1294954931087293</v>
      </c>
      <c r="F37" s="5">
        <v>-0.15797962248325301</v>
      </c>
      <c r="G37" s="5"/>
    </row>
    <row r="38" spans="1:7" x14ac:dyDescent="0.25">
      <c r="A38">
        <v>2.415</v>
      </c>
      <c r="B38" s="2">
        <f t="shared" si="1"/>
        <v>-0.44585366815328586</v>
      </c>
      <c r="C38">
        <v>-0.39664408588234412</v>
      </c>
      <c r="D38" s="2">
        <f t="shared" si="3"/>
        <v>-4.9209582270941743E-2</v>
      </c>
      <c r="E38">
        <f t="shared" si="2"/>
        <v>-1.1318203922316601</v>
      </c>
      <c r="F38" s="5">
        <v>-7.5853668153285897E-2</v>
      </c>
      <c r="G38" s="5"/>
    </row>
    <row r="39" spans="1:7" x14ac:dyDescent="0.25">
      <c r="A39">
        <v>2.5990000000000002</v>
      </c>
      <c r="B39" s="2">
        <f t="shared" si="1"/>
        <v>-0.3169940066337586</v>
      </c>
      <c r="C39">
        <v>-0.29422391011059207</v>
      </c>
      <c r="D39" s="2">
        <f t="shared" si="3"/>
        <v>-2.2770096523166528E-2</v>
      </c>
      <c r="E39">
        <f t="shared" si="2"/>
        <v>-0.52371222003283013</v>
      </c>
      <c r="F39" s="5">
        <v>5.30059933662414E-2</v>
      </c>
      <c r="G39" s="5"/>
    </row>
    <row r="40" spans="1:7" x14ac:dyDescent="0.25">
      <c r="A40">
        <v>2.83</v>
      </c>
      <c r="B40" s="2">
        <f t="shared" si="1"/>
        <v>-0.155021603107453</v>
      </c>
      <c r="C40">
        <v>-0.14113823286651953</v>
      </c>
      <c r="D40" s="2">
        <f t="shared" si="3"/>
        <v>-1.3883370240933474E-2</v>
      </c>
      <c r="E40">
        <f t="shared" si="2"/>
        <v>-0.31931751554146992</v>
      </c>
      <c r="F40" s="5">
        <v>0.214978396892547</v>
      </c>
      <c r="G40" s="5"/>
    </row>
    <row r="41" spans="1:7" x14ac:dyDescent="0.25">
      <c r="A41">
        <v>3.02</v>
      </c>
      <c r="B41" s="2">
        <f t="shared" si="1"/>
        <v>-7.7459181547164968E-2</v>
      </c>
      <c r="C41">
        <v>-6.9901623443280048E-2</v>
      </c>
      <c r="D41" s="2">
        <f t="shared" si="3"/>
        <v>-7.5575581038849204E-3</v>
      </c>
      <c r="E41">
        <f t="shared" si="2"/>
        <v>-0.17382383638935317</v>
      </c>
      <c r="F41" s="5">
        <v>0.29254081845283503</v>
      </c>
      <c r="G41" s="5"/>
    </row>
    <row r="42" spans="1:7" x14ac:dyDescent="0.25">
      <c r="A42">
        <v>3.2120000000000002</v>
      </c>
      <c r="B42" s="2">
        <f t="shared" si="1"/>
        <v>-0.15564335405826599</v>
      </c>
      <c r="C42">
        <v>-4.5494226047042952E-2</v>
      </c>
      <c r="D42" s="2">
        <f t="shared" si="3"/>
        <v>-0.11014912801122304</v>
      </c>
      <c r="E42">
        <f t="shared" si="2"/>
        <v>-2.5334299442581298</v>
      </c>
      <c r="F42" s="5">
        <v>0.21435664594173401</v>
      </c>
      <c r="G42" s="5"/>
    </row>
    <row r="43" spans="1:7" x14ac:dyDescent="0.25">
      <c r="A43">
        <v>3.4079999999999999</v>
      </c>
      <c r="B43" s="2">
        <f t="shared" si="1"/>
        <v>-3.3299322128296005E-2</v>
      </c>
      <c r="C43">
        <v>-4.269189507221946E-2</v>
      </c>
      <c r="D43" s="2">
        <f t="shared" si="3"/>
        <v>9.3925729439234551E-3</v>
      </c>
      <c r="E43">
        <f t="shared" si="2"/>
        <v>0.21602917771023947</v>
      </c>
      <c r="F43" s="5">
        <v>0.33670067787170399</v>
      </c>
      <c r="G43" s="5"/>
    </row>
    <row r="44" spans="1:7" x14ac:dyDescent="0.25">
      <c r="A44">
        <v>3.6539999999999999</v>
      </c>
      <c r="B44" s="2">
        <f t="shared" si="1"/>
        <v>-4.7164703607559977E-2</v>
      </c>
      <c r="C44">
        <v>-4.3399703404665271E-2</v>
      </c>
      <c r="D44" s="2">
        <f t="shared" si="3"/>
        <v>-3.7650002028947055E-3</v>
      </c>
      <c r="E44">
        <f t="shared" si="2"/>
        <v>-8.6595004666578226E-2</v>
      </c>
      <c r="F44" s="5">
        <v>0.32283529639244002</v>
      </c>
      <c r="G44" s="5"/>
    </row>
    <row r="45" spans="1:7" x14ac:dyDescent="0.25">
      <c r="A45">
        <v>3.8050000000000002</v>
      </c>
      <c r="B45" s="2">
        <f t="shared" si="1"/>
        <v>-2.1875704526902018E-2</v>
      </c>
      <c r="C45">
        <v>-4.5848809609540311E-2</v>
      </c>
      <c r="D45" s="2">
        <f t="shared" si="3"/>
        <v>2.3973105082638294E-2</v>
      </c>
      <c r="E45">
        <f t="shared" si="2"/>
        <v>0.55138141690068077</v>
      </c>
      <c r="F45" s="5">
        <v>0.34812429547309798</v>
      </c>
      <c r="G45" s="5"/>
    </row>
    <row r="46" spans="1:7" x14ac:dyDescent="0.25">
      <c r="A46">
        <v>4.0049999999999999</v>
      </c>
      <c r="B46" s="2">
        <f t="shared" si="1"/>
        <v>-6.9822919368749958E-3</v>
      </c>
      <c r="C46">
        <v>-4.3862611039170066E-2</v>
      </c>
      <c r="D46" s="2">
        <f t="shared" si="3"/>
        <v>3.688031910229507E-2</v>
      </c>
      <c r="E46">
        <f t="shared" si="2"/>
        <v>0.84824733935278662</v>
      </c>
      <c r="F46" s="5">
        <v>0.363017708063125</v>
      </c>
      <c r="G46" s="5"/>
    </row>
    <row r="47" spans="1:7" x14ac:dyDescent="0.25">
      <c r="A47">
        <v>2.0299999999999998</v>
      </c>
      <c r="B47" s="2">
        <f t="shared" si="1"/>
        <v>-1.154130871295928</v>
      </c>
      <c r="C47">
        <v>-0.80420325140640436</v>
      </c>
      <c r="D47" s="2">
        <f t="shared" si="3"/>
        <v>-0.34992761988952359</v>
      </c>
      <c r="E47">
        <f t="shared" si="2"/>
        <v>-8.0483352574590423</v>
      </c>
      <c r="F47" s="5">
        <v>-0.78413087129592796</v>
      </c>
      <c r="G47" s="5"/>
    </row>
    <row r="48" spans="1:7" x14ac:dyDescent="0.25">
      <c r="A48">
        <v>2.262</v>
      </c>
      <c r="B48" s="2">
        <f t="shared" si="1"/>
        <v>-0.91288285970687799</v>
      </c>
      <c r="C48">
        <v>-0.95134033592085177</v>
      </c>
      <c r="D48" s="2">
        <f t="shared" si="3"/>
        <v>3.8457476213973774E-2</v>
      </c>
      <c r="E48">
        <f t="shared" si="2"/>
        <v>0.88452195292139679</v>
      </c>
      <c r="F48" s="5">
        <v>-0.542882859706878</v>
      </c>
      <c r="G48" s="5"/>
    </row>
    <row r="49" spans="1:7" x14ac:dyDescent="0.25">
      <c r="A49">
        <v>2.42</v>
      </c>
      <c r="B49" s="2">
        <f t="shared" si="1"/>
        <v>-0.56751852750778098</v>
      </c>
      <c r="C49">
        <v>-0.91430206809975845</v>
      </c>
      <c r="D49" s="2">
        <f t="shared" si="3"/>
        <v>0.34678354059197747</v>
      </c>
      <c r="E49">
        <f t="shared" si="2"/>
        <v>7.9760214336154815</v>
      </c>
      <c r="F49" s="5">
        <v>-0.19751852750778101</v>
      </c>
      <c r="G49" s="5"/>
    </row>
    <row r="50" spans="1:7" x14ac:dyDescent="0.25">
      <c r="A50">
        <v>2.621</v>
      </c>
      <c r="B50" s="2">
        <f t="shared" si="1"/>
        <v>-0.54439357936382193</v>
      </c>
      <c r="C50">
        <v>-0.74902304568979083</v>
      </c>
      <c r="D50" s="2">
        <f t="shared" si="3"/>
        <v>0.2046294663259689</v>
      </c>
      <c r="E50">
        <f t="shared" si="2"/>
        <v>4.7064777254972849</v>
      </c>
      <c r="F50" s="5">
        <v>-0.17439357936382199</v>
      </c>
      <c r="G50" s="5"/>
    </row>
    <row r="51" spans="1:7" x14ac:dyDescent="0.25">
      <c r="A51">
        <v>2.827</v>
      </c>
      <c r="B51" s="2">
        <f t="shared" si="1"/>
        <v>-0.39702606096863741</v>
      </c>
      <c r="C51">
        <v>-0.51435888893461268</v>
      </c>
      <c r="D51" s="2">
        <f t="shared" si="3"/>
        <v>0.11733282796597527</v>
      </c>
      <c r="E51">
        <f t="shared" si="2"/>
        <v>2.6986550432174314</v>
      </c>
      <c r="F51" s="5">
        <v>-2.7026060968637401E-2</v>
      </c>
      <c r="G51" s="5"/>
    </row>
    <row r="52" spans="1:7" x14ac:dyDescent="0.25">
      <c r="A52">
        <v>3.0659999999999998</v>
      </c>
      <c r="B52" s="2">
        <f t="shared" si="1"/>
        <v>-0.2816367176175118</v>
      </c>
      <c r="C52">
        <v>-0.3104432763362267</v>
      </c>
      <c r="D52" s="2">
        <f t="shared" si="3"/>
        <v>2.8806558718714903E-2</v>
      </c>
      <c r="E52">
        <f t="shared" si="2"/>
        <v>0.66255085053044271</v>
      </c>
      <c r="F52" s="5">
        <v>8.8363282382488195E-2</v>
      </c>
      <c r="G52" s="5"/>
    </row>
    <row r="53" spans="1:7" x14ac:dyDescent="0.25">
      <c r="A53">
        <v>3.226</v>
      </c>
      <c r="B53" s="2">
        <f t="shared" si="1"/>
        <v>-0.18159460544586201</v>
      </c>
      <c r="C53">
        <v>-0.21792764039936591</v>
      </c>
      <c r="D53" s="2">
        <f t="shared" si="3"/>
        <v>3.6333034953503901E-2</v>
      </c>
      <c r="E53">
        <f t="shared" si="2"/>
        <v>0.8356598039305897</v>
      </c>
      <c r="F53" s="5">
        <v>0.18840539455413799</v>
      </c>
      <c r="G53" s="5"/>
    </row>
    <row r="54" spans="1:7" x14ac:dyDescent="0.25">
      <c r="A54">
        <v>3.431</v>
      </c>
      <c r="B54" s="2">
        <f t="shared" si="1"/>
        <v>-5.3533549308777018E-2</v>
      </c>
      <c r="C54">
        <v>-0.13030996549408114</v>
      </c>
      <c r="D54" s="2">
        <f t="shared" si="3"/>
        <v>7.6776416185304119E-2</v>
      </c>
      <c r="E54">
        <f t="shared" si="2"/>
        <v>1.7658575722619947</v>
      </c>
      <c r="F54" s="5">
        <v>0.31646645069122298</v>
      </c>
      <c r="G54" s="5"/>
    </row>
    <row r="55" spans="1:7" x14ac:dyDescent="0.25">
      <c r="A55">
        <v>3.6</v>
      </c>
      <c r="B55" s="2">
        <f t="shared" si="1"/>
        <v>7.3720906972885025E-2</v>
      </c>
      <c r="C55">
        <v>-8.6201854820995599E-2</v>
      </c>
      <c r="D55" s="2">
        <f t="shared" si="3"/>
        <v>0.15992276179388062</v>
      </c>
      <c r="E55">
        <f t="shared" si="2"/>
        <v>3.6782235212592544</v>
      </c>
      <c r="F55" s="5">
        <v>0.44372090697288502</v>
      </c>
      <c r="G55" s="5"/>
    </row>
    <row r="56" spans="1:7" x14ac:dyDescent="0.25">
      <c r="A56">
        <v>3.8119999999999998</v>
      </c>
      <c r="B56" s="2">
        <f t="shared" si="1"/>
        <v>3.9059822559356028E-2</v>
      </c>
      <c r="C56">
        <v>-5.8556146576728876E-2</v>
      </c>
      <c r="D56" s="2">
        <f t="shared" si="3"/>
        <v>9.7615969136084904E-2</v>
      </c>
      <c r="E56">
        <f t="shared" si="2"/>
        <v>2.2451672901299529</v>
      </c>
      <c r="F56" s="5">
        <v>0.40905982255935602</v>
      </c>
      <c r="G56" s="5"/>
    </row>
    <row r="57" spans="1:7" x14ac:dyDescent="0.25">
      <c r="A57">
        <v>4.0730000000000004</v>
      </c>
      <c r="B57" s="2">
        <f t="shared" si="1"/>
        <v>2.4898235797882029E-2</v>
      </c>
      <c r="C57">
        <v>-4.1250455198115807E-2</v>
      </c>
      <c r="D57" s="2">
        <f t="shared" si="3"/>
        <v>6.6148690995997836E-2</v>
      </c>
      <c r="E57">
        <f t="shared" si="2"/>
        <v>1.5214198929079503</v>
      </c>
      <c r="F57" s="5">
        <v>0.39489823579788202</v>
      </c>
      <c r="G57" s="5"/>
    </row>
    <row r="58" spans="1:7" x14ac:dyDescent="0.25">
      <c r="A58">
        <v>2.052</v>
      </c>
      <c r="B58" s="2">
        <f t="shared" si="1"/>
        <v>-0.81699898362159695</v>
      </c>
      <c r="C58">
        <v>-0.61243154354049334</v>
      </c>
      <c r="D58" s="2">
        <f t="shared" si="3"/>
        <v>-0.20456744008110361</v>
      </c>
      <c r="E58">
        <f t="shared" si="2"/>
        <v>-4.7050511218653828</v>
      </c>
      <c r="F58" s="5">
        <v>-0.44699898362159701</v>
      </c>
      <c r="G58" s="5"/>
    </row>
    <row r="59" spans="1:7" x14ac:dyDescent="0.25">
      <c r="A59">
        <v>2.2010000000000001</v>
      </c>
      <c r="B59" s="2">
        <f t="shared" si="1"/>
        <v>-0.57516313612461001</v>
      </c>
      <c r="C59">
        <v>-0.67947279097595281</v>
      </c>
      <c r="D59" s="2">
        <f t="shared" si="3"/>
        <v>0.1043096548513428</v>
      </c>
      <c r="E59">
        <f t="shared" si="2"/>
        <v>2.3991220615808846</v>
      </c>
      <c r="F59" s="5">
        <v>-0.20516313612461001</v>
      </c>
      <c r="G59" s="5"/>
    </row>
    <row r="60" spans="1:7" x14ac:dyDescent="0.25">
      <c r="A60">
        <v>2.4239999999999999</v>
      </c>
      <c r="B60" s="2">
        <f t="shared" si="1"/>
        <v>-0.33389281749725352</v>
      </c>
      <c r="C60">
        <v>-0.60148495154272963</v>
      </c>
      <c r="D60" s="2">
        <f t="shared" si="3"/>
        <v>0.2675921340454761</v>
      </c>
      <c r="E60">
        <f t="shared" si="2"/>
        <v>6.1546190830459508</v>
      </c>
      <c r="F60" s="5">
        <v>3.6107182502746499E-2</v>
      </c>
      <c r="G60" s="5"/>
    </row>
    <row r="61" spans="1:7" x14ac:dyDescent="0.25">
      <c r="A61">
        <v>2.6110000000000002</v>
      </c>
      <c r="B61" s="2">
        <f t="shared" si="1"/>
        <v>-0.3069389340281487</v>
      </c>
      <c r="C61">
        <v>-0.42554161539337332</v>
      </c>
      <c r="D61" s="2">
        <f t="shared" si="3"/>
        <v>0.11860268136522462</v>
      </c>
      <c r="E61">
        <f t="shared" si="2"/>
        <v>2.727861671400166</v>
      </c>
      <c r="F61" s="5">
        <v>6.3061065971851293E-2</v>
      </c>
      <c r="G61" s="5"/>
    </row>
    <row r="62" spans="1:7" x14ac:dyDescent="0.25">
      <c r="A62">
        <v>2.8029999999999999</v>
      </c>
      <c r="B62" s="2">
        <f t="shared" si="1"/>
        <v>-0.48509236693382196</v>
      </c>
      <c r="C62">
        <v>-0.22206171988549167</v>
      </c>
      <c r="D62" s="2">
        <f t="shared" si="3"/>
        <v>-0.26303064704833029</v>
      </c>
      <c r="E62">
        <f t="shared" si="2"/>
        <v>-6.0497048821115964</v>
      </c>
      <c r="F62" s="5">
        <v>-0.11509236693382199</v>
      </c>
      <c r="G62" s="5"/>
    </row>
    <row r="63" spans="1:7" x14ac:dyDescent="0.25">
      <c r="A63">
        <v>3.0369999999999999</v>
      </c>
      <c r="B63" s="2">
        <f t="shared" si="1"/>
        <v>-0.24256291508674699</v>
      </c>
      <c r="C63">
        <v>-8.7098146118843589E-2</v>
      </c>
      <c r="D63" s="2">
        <f t="shared" si="3"/>
        <v>-0.1554647689679034</v>
      </c>
      <c r="E63">
        <f t="shared" si="2"/>
        <v>-3.5756896862617782</v>
      </c>
      <c r="F63" s="5">
        <v>0.12743708491325301</v>
      </c>
      <c r="G63" s="5"/>
    </row>
    <row r="64" spans="1:7" x14ac:dyDescent="0.25">
      <c r="A64">
        <v>3.2349999999999999</v>
      </c>
      <c r="B64" s="2">
        <f t="shared" si="1"/>
        <v>7.1069781780241981E-2</v>
      </c>
      <c r="C64">
        <v>-5.5806532617120125E-2</v>
      </c>
      <c r="D64" s="2">
        <f t="shared" si="3"/>
        <v>0.12687631439736211</v>
      </c>
      <c r="E64">
        <f t="shared" si="2"/>
        <v>2.9181552311393286</v>
      </c>
      <c r="F64" s="5">
        <v>0.44106978178024198</v>
      </c>
      <c r="G64" s="5"/>
    </row>
    <row r="65" spans="1:7" x14ac:dyDescent="0.25">
      <c r="A65">
        <v>3.395</v>
      </c>
      <c r="B65" s="2">
        <f t="shared" si="1"/>
        <v>6.8133627176284017E-2</v>
      </c>
      <c r="C65">
        <v>-5.56980305821351E-2</v>
      </c>
      <c r="D65" s="2">
        <f t="shared" si="3"/>
        <v>0.12383165775841912</v>
      </c>
      <c r="E65">
        <f t="shared" si="2"/>
        <v>2.8481281284436397</v>
      </c>
      <c r="F65" s="5">
        <v>0.43813362717628401</v>
      </c>
      <c r="G65" s="5"/>
    </row>
    <row r="66" spans="1:7" x14ac:dyDescent="0.25">
      <c r="A66">
        <v>3.6</v>
      </c>
      <c r="B66" s="2">
        <f t="shared" si="1"/>
        <v>6.1400775909423E-2</v>
      </c>
      <c r="C66">
        <v>-6.4405762909563027E-2</v>
      </c>
      <c r="D66" s="2">
        <f t="shared" si="3"/>
        <v>0.12580653881898601</v>
      </c>
      <c r="E66">
        <f t="shared" si="2"/>
        <v>2.8935503928366781</v>
      </c>
      <c r="F66" s="5">
        <v>0.431400775909423</v>
      </c>
      <c r="G66" s="5"/>
    </row>
    <row r="67" spans="1:7" x14ac:dyDescent="0.25">
      <c r="A67">
        <v>3.8079999999999998</v>
      </c>
      <c r="B67" s="2">
        <f t="shared" si="1"/>
        <v>2.6537005901336008E-2</v>
      </c>
      <c r="C67">
        <v>-6.7943428913474407E-2</v>
      </c>
      <c r="D67" s="2">
        <f t="shared" ref="D67:D98" si="4">B67-C67</f>
        <v>9.4480434814810416E-2</v>
      </c>
      <c r="E67">
        <f t="shared" si="2"/>
        <v>2.1730500007406395</v>
      </c>
      <c r="F67" s="5">
        <v>0.396537005901336</v>
      </c>
      <c r="G67" s="5"/>
    </row>
    <row r="68" spans="1:7" x14ac:dyDescent="0.25">
      <c r="A68">
        <v>4.0620000000000003</v>
      </c>
      <c r="B68" s="2">
        <f t="shared" ref="B68:B79" si="5">F68-0.37</f>
        <v>1.566109538078303E-2</v>
      </c>
      <c r="C68">
        <v>-6.3290713275982513E-2</v>
      </c>
      <c r="D68" s="2">
        <f t="shared" si="4"/>
        <v>7.8951808656765543E-2</v>
      </c>
      <c r="E68">
        <f t="shared" ref="E68:E79" si="6">D68*(23)</f>
        <v>1.8158915991056075</v>
      </c>
      <c r="F68" s="5">
        <v>0.38566109538078303</v>
      </c>
      <c r="G68" s="5"/>
    </row>
    <row r="69" spans="1:7" x14ac:dyDescent="0.25">
      <c r="A69">
        <v>2.0699999999999998</v>
      </c>
      <c r="B69" s="2">
        <f t="shared" si="5"/>
        <v>-0.56628822803497303</v>
      </c>
      <c r="C69">
        <v>-0.6288073149147958</v>
      </c>
      <c r="D69" s="2">
        <f t="shared" si="4"/>
        <v>6.2519086879822772E-2</v>
      </c>
      <c r="E69">
        <f t="shared" si="6"/>
        <v>1.4379389982359236</v>
      </c>
      <c r="F69" s="5">
        <v>-0.19628822803497301</v>
      </c>
      <c r="G69" s="5"/>
    </row>
    <row r="70" spans="1:7" x14ac:dyDescent="0.25">
      <c r="A70">
        <v>2.226</v>
      </c>
      <c r="B70" s="2">
        <f t="shared" si="5"/>
        <v>-0.48843892931938099</v>
      </c>
      <c r="C70">
        <v>-0.59500847958019087</v>
      </c>
      <c r="D70" s="2">
        <f t="shared" si="4"/>
        <v>0.10656955026080989</v>
      </c>
      <c r="E70">
        <f t="shared" si="6"/>
        <v>2.4510996559986276</v>
      </c>
      <c r="F70" s="5">
        <v>-0.11843892931938101</v>
      </c>
      <c r="G70" s="5"/>
    </row>
    <row r="71" spans="1:7" x14ac:dyDescent="0.25">
      <c r="A71">
        <v>2.4239999999999999</v>
      </c>
      <c r="B71" s="2">
        <f t="shared" si="5"/>
        <v>-0.40783297538757318</v>
      </c>
      <c r="C71">
        <v>-0.47128149939408592</v>
      </c>
      <c r="D71" s="2">
        <f t="shared" si="4"/>
        <v>6.3448524006512741E-2</v>
      </c>
      <c r="E71">
        <f t="shared" si="6"/>
        <v>1.459316052149793</v>
      </c>
      <c r="F71" s="5">
        <v>-3.7832975387573201E-2</v>
      </c>
      <c r="G71" s="5"/>
    </row>
    <row r="72" spans="1:7" x14ac:dyDescent="0.25">
      <c r="A72">
        <v>2.625</v>
      </c>
      <c r="B72" s="2">
        <f t="shared" si="5"/>
        <v>-0.31930155575275432</v>
      </c>
      <c r="C72">
        <v>-0.3031210915385274</v>
      </c>
      <c r="D72" s="2">
        <f t="shared" si="4"/>
        <v>-1.6180464214226919E-2</v>
      </c>
      <c r="E72">
        <f t="shared" si="6"/>
        <v>-0.37215067692721915</v>
      </c>
      <c r="F72" s="5">
        <v>5.0698444247245698E-2</v>
      </c>
      <c r="G72" s="5"/>
    </row>
    <row r="73" spans="1:7" x14ac:dyDescent="0.25">
      <c r="A73">
        <v>2.8319999999999999</v>
      </c>
      <c r="B73" s="2">
        <f t="shared" si="5"/>
        <v>-0.46271500259637832</v>
      </c>
      <c r="C73">
        <v>-0.14598116882288864</v>
      </c>
      <c r="D73" s="2">
        <f t="shared" si="4"/>
        <v>-0.31673383377348968</v>
      </c>
      <c r="E73">
        <f t="shared" si="6"/>
        <v>-7.2848781767902624</v>
      </c>
      <c r="F73" s="5">
        <v>-9.2715002596378299E-2</v>
      </c>
      <c r="G73" s="5"/>
    </row>
    <row r="74" spans="1:7" x14ac:dyDescent="0.25">
      <c r="A74">
        <v>3.0419999999999998</v>
      </c>
      <c r="B74" s="2">
        <f t="shared" si="5"/>
        <v>-0.10759567737579401</v>
      </c>
      <c r="C74">
        <v>-6.3534023535674916E-2</v>
      </c>
      <c r="D74" s="2">
        <f t="shared" si="4"/>
        <v>-4.4061653840119092E-2</v>
      </c>
      <c r="E74">
        <f t="shared" si="6"/>
        <v>-1.0134180383227391</v>
      </c>
      <c r="F74" s="5">
        <v>0.26240432262420599</v>
      </c>
      <c r="G74" s="5"/>
    </row>
    <row r="75" spans="1:7" x14ac:dyDescent="0.25">
      <c r="A75">
        <v>3.2090000000000001</v>
      </c>
      <c r="B75" s="2">
        <f t="shared" si="5"/>
        <v>3.1287853717803016E-2</v>
      </c>
      <c r="C75">
        <v>-8.6717889081285554E-2</v>
      </c>
      <c r="D75" s="2">
        <f t="shared" si="4"/>
        <v>0.11800574279908857</v>
      </c>
      <c r="E75">
        <f t="shared" si="6"/>
        <v>2.7141320843790373</v>
      </c>
      <c r="F75" s="5">
        <v>0.40128785371780301</v>
      </c>
      <c r="G75" s="5"/>
    </row>
    <row r="76" spans="1:7" x14ac:dyDescent="0.25">
      <c r="A76">
        <v>3.4249999999999998</v>
      </c>
      <c r="B76" s="2">
        <f t="shared" si="5"/>
        <v>5.6424890756607005E-2</v>
      </c>
      <c r="C76">
        <v>-3.8038718959097967E-2</v>
      </c>
      <c r="D76" s="2">
        <f t="shared" si="4"/>
        <v>9.4463609715704971E-2</v>
      </c>
      <c r="E76">
        <f t="shared" si="6"/>
        <v>2.1726630234612143</v>
      </c>
      <c r="F76" s="5">
        <v>0.426424890756607</v>
      </c>
      <c r="G76" s="5"/>
    </row>
    <row r="77" spans="1:7" x14ac:dyDescent="0.25">
      <c r="A77">
        <v>3.601</v>
      </c>
      <c r="B77" s="2">
        <f t="shared" si="5"/>
        <v>-0.16892192780971599</v>
      </c>
      <c r="C77">
        <v>-4.0324696432646218E-2</v>
      </c>
      <c r="D77" s="2">
        <f t="shared" si="4"/>
        <v>-0.12859723137706977</v>
      </c>
      <c r="E77">
        <f t="shared" si="6"/>
        <v>-2.9577363216726047</v>
      </c>
      <c r="F77" s="5">
        <v>0.20107807219028401</v>
      </c>
      <c r="G77" s="5"/>
    </row>
    <row r="78" spans="1:7" x14ac:dyDescent="0.25">
      <c r="A78">
        <v>3.8220000000000001</v>
      </c>
      <c r="B78" s="2">
        <f t="shared" si="5"/>
        <v>2.4446892738340109E-3</v>
      </c>
      <c r="C78">
        <v>-4.0542666595620148E-2</v>
      </c>
      <c r="D78" s="2">
        <f t="shared" si="4"/>
        <v>4.2987355869454159E-2</v>
      </c>
      <c r="E78">
        <f t="shared" si="6"/>
        <v>0.98870918499744564</v>
      </c>
      <c r="F78" s="5">
        <v>0.37244468927383401</v>
      </c>
      <c r="G78" s="5"/>
    </row>
    <row r="79" spans="1:7" x14ac:dyDescent="0.25">
      <c r="A79">
        <v>4.0049999999999999</v>
      </c>
      <c r="B79" s="2">
        <f t="shared" si="5"/>
        <v>1.4031981229781998E-2</v>
      </c>
      <c r="C79">
        <v>-3.7195961123306073E-2</v>
      </c>
      <c r="D79" s="2">
        <f t="shared" si="4"/>
        <v>5.1227942353088071E-2</v>
      </c>
      <c r="E79">
        <f t="shared" si="6"/>
        <v>1.1782426741210257</v>
      </c>
      <c r="F79" s="5">
        <v>0.38403198122978199</v>
      </c>
      <c r="G79" s="5"/>
    </row>
    <row r="80" spans="1:7" x14ac:dyDescent="0.25">
      <c r="G80" s="8"/>
    </row>
  </sheetData>
  <mergeCells count="2">
    <mergeCell ref="B1:D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2621-B075-487E-9047-0B73875C28F9}">
  <dimension ref="A1:J13"/>
  <sheetViews>
    <sheetView workbookViewId="0">
      <selection activeCell="N14" sqref="N14"/>
    </sheetView>
  </sheetViews>
  <sheetFormatPr defaultRowHeight="15.75" x14ac:dyDescent="0.25"/>
  <sheetData>
    <row r="1" spans="1:10" ht="16.5" thickBot="1" x14ac:dyDescent="0.3">
      <c r="A1" s="9"/>
      <c r="B1" s="9"/>
      <c r="C1" s="9"/>
      <c r="D1" s="9"/>
      <c r="E1" s="12" t="s">
        <v>2</v>
      </c>
      <c r="F1" s="13"/>
      <c r="G1" s="14"/>
      <c r="H1" s="9" t="s">
        <v>10</v>
      </c>
      <c r="I1" s="9" t="s">
        <v>5</v>
      </c>
      <c r="J1" s="9" t="s">
        <v>10</v>
      </c>
    </row>
    <row r="2" spans="1:10" ht="16.5" thickBot="1" x14ac:dyDescent="0.3">
      <c r="A2" s="9"/>
      <c r="B2" s="9" t="s">
        <v>11</v>
      </c>
      <c r="C2" s="9" t="s">
        <v>4</v>
      </c>
      <c r="D2" s="9"/>
      <c r="E2" s="9" t="s">
        <v>12</v>
      </c>
      <c r="F2" s="9" t="s">
        <v>13</v>
      </c>
      <c r="G2" s="9" t="s">
        <v>14</v>
      </c>
      <c r="H2" s="9" t="s">
        <v>15</v>
      </c>
      <c r="I2" s="9" t="s">
        <v>15</v>
      </c>
      <c r="J2" s="9" t="s">
        <v>16</v>
      </c>
    </row>
    <row r="3" spans="1:10" ht="16.5" thickBot="1" x14ac:dyDescent="0.3">
      <c r="A3" s="9" t="s">
        <v>17</v>
      </c>
      <c r="B3" s="10">
        <v>1</v>
      </c>
      <c r="C3" s="10">
        <v>2.0009999999999999</v>
      </c>
      <c r="D3" s="10">
        <v>105.6981401</v>
      </c>
      <c r="E3" s="10">
        <v>4.5834307279999997</v>
      </c>
      <c r="F3" s="10">
        <v>5.5223777739999997</v>
      </c>
      <c r="G3" s="10">
        <v>-0.93894704539999996</v>
      </c>
      <c r="H3" s="10">
        <v>-3.4741040680000002E-2</v>
      </c>
      <c r="I3" s="10">
        <v>-21.59578204</v>
      </c>
      <c r="J3" s="11">
        <v>-3.1246243900000002E-2</v>
      </c>
    </row>
    <row r="4" spans="1:10" ht="16.5" thickBot="1" x14ac:dyDescent="0.3">
      <c r="A4" s="9" t="s">
        <v>17</v>
      </c>
      <c r="B4" s="10">
        <v>2</v>
      </c>
      <c r="C4" s="10">
        <v>2.2069999999999999</v>
      </c>
      <c r="D4" s="10">
        <v>38.783489840000001</v>
      </c>
      <c r="E4" s="10">
        <v>1.6817839830000001</v>
      </c>
      <c r="F4" s="10">
        <v>2.772481258</v>
      </c>
      <c r="G4" s="10">
        <v>-1.0906972749999999</v>
      </c>
      <c r="H4" s="10">
        <v>-4.0355799169999998E-2</v>
      </c>
      <c r="I4" s="10">
        <v>-25.086037319999999</v>
      </c>
      <c r="J4" s="10">
        <v>-4.1039978099999999E-2</v>
      </c>
    </row>
    <row r="5" spans="1:10" ht="16.5" thickBot="1" x14ac:dyDescent="0.3">
      <c r="A5" s="9" t="s">
        <v>17</v>
      </c>
      <c r="B5" s="10">
        <v>3</v>
      </c>
      <c r="C5" s="10">
        <v>2.4009999999999998</v>
      </c>
      <c r="D5" s="10">
        <v>12.08364205</v>
      </c>
      <c r="E5" s="10">
        <v>0.52398780369999998</v>
      </c>
      <c r="F5" s="10">
        <v>1.5118172409999999</v>
      </c>
      <c r="G5" s="10">
        <v>-0.98782943759999997</v>
      </c>
      <c r="H5" s="10">
        <v>-3.6549689189999998E-2</v>
      </c>
      <c r="I5" s="10">
        <v>-22.720077060000001</v>
      </c>
      <c r="J5" s="10">
        <v>-3.6222134900000001E-2</v>
      </c>
    </row>
    <row r="6" spans="1:10" ht="16.5" thickBot="1" x14ac:dyDescent="0.3">
      <c r="A6" s="9" t="s">
        <v>17</v>
      </c>
      <c r="B6" s="10">
        <v>4</v>
      </c>
      <c r="C6" s="10">
        <v>2.601</v>
      </c>
      <c r="D6" s="10">
        <v>1.7218421239999999</v>
      </c>
      <c r="E6" s="10">
        <v>7.4664928759999999E-2</v>
      </c>
      <c r="F6" s="10">
        <v>0.84869653990000005</v>
      </c>
      <c r="G6" s="10">
        <v>-0.77403161109999996</v>
      </c>
      <c r="H6" s="10">
        <v>-2.8639169610000001E-2</v>
      </c>
      <c r="I6" s="10">
        <v>-17.802727059999999</v>
      </c>
      <c r="J6" s="10">
        <v>-2.9851158700000002E-2</v>
      </c>
    </row>
    <row r="7" spans="1:10" ht="16.5" thickBot="1" x14ac:dyDescent="0.3">
      <c r="A7" s="9" t="s">
        <v>17</v>
      </c>
      <c r="B7" s="10">
        <v>5</v>
      </c>
      <c r="C7" s="10">
        <v>2.8109999999999999</v>
      </c>
      <c r="D7" s="10">
        <v>-1.709919747</v>
      </c>
      <c r="E7" s="10">
        <v>-7.4147933959999995E-2</v>
      </c>
      <c r="F7" s="10">
        <v>0.43618485200000001</v>
      </c>
      <c r="G7" s="10">
        <v>-0.51033278599999998</v>
      </c>
      <c r="H7" s="10">
        <v>-1.8882313080000001E-2</v>
      </c>
      <c r="I7" s="10">
        <v>-11.73765408</v>
      </c>
      <c r="J7" s="10">
        <v>-1.9867958000000002E-2</v>
      </c>
    </row>
    <row r="8" spans="1:10" ht="16.5" thickBot="1" x14ac:dyDescent="0.3">
      <c r="A8" s="9" t="s">
        <v>17</v>
      </c>
      <c r="B8" s="10">
        <v>6</v>
      </c>
      <c r="C8" s="10">
        <v>3.0110000000000001</v>
      </c>
      <c r="D8" s="10">
        <v>-2.5451135759999999</v>
      </c>
      <c r="E8" s="10">
        <v>-0.110364778</v>
      </c>
      <c r="F8" s="10">
        <v>0.20625584390000001</v>
      </c>
      <c r="G8" s="10">
        <v>-0.31662062200000002</v>
      </c>
      <c r="H8" s="10">
        <v>-1.1714963009999999E-2</v>
      </c>
      <c r="I8" s="10">
        <v>-7.2822743049999996</v>
      </c>
      <c r="J8" s="10">
        <v>-1.4031212499999999E-2</v>
      </c>
    </row>
    <row r="9" spans="1:10" ht="16.5" thickBot="1" x14ac:dyDescent="0.3">
      <c r="A9" s="9" t="s">
        <v>17</v>
      </c>
      <c r="B9" s="10">
        <v>7</v>
      </c>
      <c r="C9" s="10">
        <v>3.2309999999999999</v>
      </c>
      <c r="D9" s="10">
        <v>-2.611627886</v>
      </c>
      <c r="E9" s="10">
        <v>-0.1132490647</v>
      </c>
      <c r="F9" s="10">
        <v>8.0271073819999997E-2</v>
      </c>
      <c r="G9" s="10">
        <v>-0.19352013849999999</v>
      </c>
      <c r="H9" s="10">
        <v>-7.1602451240000003E-3</v>
      </c>
      <c r="I9" s="10">
        <v>-4.450963185</v>
      </c>
      <c r="J9" s="10">
        <v>-8.0762842000000005E-3</v>
      </c>
    </row>
    <row r="10" spans="1:10" ht="16.5" thickBot="1" x14ac:dyDescent="0.3">
      <c r="A10" s="9" t="s">
        <v>17</v>
      </c>
      <c r="B10" s="10">
        <v>8</v>
      </c>
      <c r="C10" s="10">
        <v>3.419</v>
      </c>
      <c r="D10" s="10">
        <v>-2.4409496580000001</v>
      </c>
      <c r="E10" s="10">
        <v>-0.1058478764</v>
      </c>
      <c r="F10" s="10">
        <v>8.9794760540000008E-3</v>
      </c>
      <c r="G10" s="10">
        <v>-0.11482735249999999</v>
      </c>
      <c r="H10" s="10">
        <v>-4.248612041E-3</v>
      </c>
      <c r="I10" s="10">
        <v>-2.641029106</v>
      </c>
      <c r="J10" s="10">
        <v>-4.1344279999999999E-3</v>
      </c>
    </row>
    <row r="11" spans="1:10" ht="16.5" thickBot="1" x14ac:dyDescent="0.3">
      <c r="A11" s="9" t="s">
        <v>17</v>
      </c>
      <c r="B11" s="10">
        <v>9</v>
      </c>
      <c r="C11" s="10">
        <v>3.637</v>
      </c>
      <c r="D11" s="10">
        <v>-2.1341053429999999</v>
      </c>
      <c r="E11" s="10">
        <v>-9.2542063630000004E-2</v>
      </c>
      <c r="F11" s="10">
        <v>-3.3468956209999998E-2</v>
      </c>
      <c r="G11" s="10">
        <v>-5.9073107430000001E-2</v>
      </c>
      <c r="H11" s="10">
        <v>-2.1857049750000001E-3</v>
      </c>
      <c r="I11" s="10">
        <v>-1.3586814709999999</v>
      </c>
      <c r="J11" s="10">
        <v>-3.2617512999999999E-3</v>
      </c>
    </row>
    <row r="12" spans="1:10" ht="16.5" thickBot="1" x14ac:dyDescent="0.3">
      <c r="A12" s="9" t="s">
        <v>17</v>
      </c>
      <c r="B12" s="10">
        <v>10</v>
      </c>
      <c r="C12" s="10">
        <v>3.8</v>
      </c>
      <c r="D12" s="10">
        <v>-1.883107949</v>
      </c>
      <c r="E12" s="10">
        <v>-8.1657963240000006E-2</v>
      </c>
      <c r="F12" s="10">
        <v>-3.8911062900000001E-2</v>
      </c>
      <c r="G12" s="10">
        <v>-4.2746900329999997E-2</v>
      </c>
      <c r="H12" s="10">
        <v>-1.5816353119999999E-3</v>
      </c>
      <c r="I12" s="10">
        <v>-0.98317870760000003</v>
      </c>
      <c r="J12" s="10">
        <v>-1.3303153E-3</v>
      </c>
    </row>
    <row r="13" spans="1:10" ht="16.5" thickBot="1" x14ac:dyDescent="0.3">
      <c r="A13" s="9" t="s">
        <v>17</v>
      </c>
      <c r="B13" s="10">
        <v>11</v>
      </c>
      <c r="C13" s="10">
        <v>4.0010000000000003</v>
      </c>
      <c r="D13" s="10">
        <v>-1.5775186219999999</v>
      </c>
      <c r="E13" s="10">
        <v>-6.840657101E-2</v>
      </c>
      <c r="F13" s="10">
        <v>-3.8094746899999997E-2</v>
      </c>
      <c r="G13" s="10">
        <v>-3.031182411E-2</v>
      </c>
      <c r="H13" s="10">
        <v>-1.1215374919999999E-3</v>
      </c>
      <c r="I13" s="10">
        <v>-0.69717195460000003</v>
      </c>
      <c r="J13" s="10">
        <v>-1.3734735E-3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Au39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Tysh G</cp:lastModifiedBy>
  <dcterms:created xsi:type="dcterms:W3CDTF">2022-06-29T14:13:02Z</dcterms:created>
  <dcterms:modified xsi:type="dcterms:W3CDTF">2022-07-08T21:43:53Z</dcterms:modified>
</cp:coreProperties>
</file>