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raw\Desktop\UT\20151207\"/>
    </mc:Choice>
  </mc:AlternateContent>
  <bookViews>
    <workbookView xWindow="0" yWindow="0" windowWidth="17820" windowHeight="6630" activeTab="1"/>
  </bookViews>
  <sheets>
    <sheet name="テスト計画書" sheetId="1" r:id="rId1"/>
    <sheet name="テスト仕様書" sheetId="2" r:id="rId2"/>
  </sheets>
  <definedNames>
    <definedName name="_xlnm._FilterDatabase" localSheetId="1" hidden="1">テスト仕様書!$A$20:$AM$220</definedName>
    <definedName name="_xlnm.Print_Area" localSheetId="1">テスト仕様書!$A:$AA</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57" i="2" l="1"/>
  <c r="AL157" i="2"/>
  <c r="AK157" i="2"/>
  <c r="AJ157" i="2"/>
  <c r="AI157" i="2"/>
  <c r="AH157" i="2"/>
  <c r="AG157" i="2"/>
  <c r="AF157" i="2"/>
  <c r="AE157" i="2"/>
  <c r="AC157" i="2"/>
  <c r="AB157" i="2"/>
  <c r="AA157" i="2"/>
  <c r="Z157" i="2"/>
  <c r="Y157" i="2"/>
  <c r="B157" i="2"/>
  <c r="AD157" i="2" s="1"/>
  <c r="AM203" i="2"/>
  <c r="AL203" i="2"/>
  <c r="AK203" i="2"/>
  <c r="AJ203" i="2"/>
  <c r="AI203" i="2"/>
  <c r="AH203" i="2"/>
  <c r="AG203" i="2"/>
  <c r="AF203" i="2"/>
  <c r="AE203" i="2"/>
  <c r="AC203" i="2"/>
  <c r="AB203" i="2"/>
  <c r="AA203" i="2"/>
  <c r="Z203" i="2"/>
  <c r="Y203" i="2"/>
  <c r="B203" i="2"/>
  <c r="AD203" i="2" s="1"/>
  <c r="AM117" i="2"/>
  <c r="AL117" i="2"/>
  <c r="AK117" i="2"/>
  <c r="AJ117" i="2"/>
  <c r="AI117" i="2"/>
  <c r="AH117" i="2"/>
  <c r="AG117" i="2"/>
  <c r="AF117" i="2"/>
  <c r="AE117" i="2"/>
  <c r="AC117" i="2"/>
  <c r="AB117" i="2"/>
  <c r="AA117" i="2"/>
  <c r="Z117" i="2"/>
  <c r="Y117" i="2"/>
  <c r="B117" i="2"/>
  <c r="AD117" i="2" s="1"/>
  <c r="AM116" i="2"/>
  <c r="AL116" i="2"/>
  <c r="AK116" i="2"/>
  <c r="AJ116" i="2"/>
  <c r="AI116" i="2"/>
  <c r="AH116" i="2"/>
  <c r="AG116" i="2"/>
  <c r="AF116" i="2"/>
  <c r="AE116" i="2"/>
  <c r="AC116" i="2"/>
  <c r="AB116" i="2"/>
  <c r="AA116" i="2"/>
  <c r="Z116" i="2"/>
  <c r="Y116" i="2"/>
  <c r="B116" i="2"/>
  <c r="AD116" i="2" s="1"/>
  <c r="AM115" i="2"/>
  <c r="AL115" i="2"/>
  <c r="AK115" i="2"/>
  <c r="AJ115" i="2"/>
  <c r="AI115" i="2"/>
  <c r="AH115" i="2"/>
  <c r="AG115" i="2"/>
  <c r="AF115" i="2"/>
  <c r="AE115" i="2"/>
  <c r="AC115" i="2"/>
  <c r="AB115" i="2"/>
  <c r="AA115" i="2"/>
  <c r="Z115" i="2"/>
  <c r="Y115" i="2"/>
  <c r="B115" i="2"/>
  <c r="AD115" i="2" s="1"/>
  <c r="AM114" i="2"/>
  <c r="AL114" i="2"/>
  <c r="AK114" i="2"/>
  <c r="AJ114" i="2"/>
  <c r="AI114" i="2"/>
  <c r="AH114" i="2"/>
  <c r="AG114" i="2"/>
  <c r="AF114" i="2"/>
  <c r="AE114" i="2"/>
  <c r="AC114" i="2"/>
  <c r="AB114" i="2"/>
  <c r="AA114" i="2"/>
  <c r="Z114" i="2"/>
  <c r="Y114" i="2"/>
  <c r="B114" i="2"/>
  <c r="AD114" i="2" s="1"/>
  <c r="AM113" i="2"/>
  <c r="AL113" i="2"/>
  <c r="AK113" i="2"/>
  <c r="AJ113" i="2"/>
  <c r="AI113" i="2"/>
  <c r="AH113" i="2"/>
  <c r="AG113" i="2"/>
  <c r="AF113" i="2"/>
  <c r="AE113" i="2"/>
  <c r="AC113" i="2"/>
  <c r="AB113" i="2"/>
  <c r="AA113" i="2"/>
  <c r="Z113" i="2"/>
  <c r="Y113" i="2"/>
  <c r="B113" i="2"/>
  <c r="AD113" i="2" s="1"/>
  <c r="AM112" i="2"/>
  <c r="AL112" i="2"/>
  <c r="AK112" i="2"/>
  <c r="AJ112" i="2"/>
  <c r="AI112" i="2"/>
  <c r="AH112" i="2"/>
  <c r="AG112" i="2"/>
  <c r="AF112" i="2"/>
  <c r="AE112" i="2"/>
  <c r="AC112" i="2"/>
  <c r="AB112" i="2"/>
  <c r="AA112" i="2"/>
  <c r="Z112" i="2"/>
  <c r="Y112" i="2"/>
  <c r="B112" i="2"/>
  <c r="AD112" i="2" s="1"/>
  <c r="AM111" i="2"/>
  <c r="AL111" i="2"/>
  <c r="AK111" i="2"/>
  <c r="AJ111" i="2"/>
  <c r="AI111" i="2"/>
  <c r="AH111" i="2"/>
  <c r="AG111" i="2"/>
  <c r="AF111" i="2"/>
  <c r="AE111" i="2"/>
  <c r="AC111" i="2"/>
  <c r="AB111" i="2"/>
  <c r="AA111" i="2"/>
  <c r="Z111" i="2"/>
  <c r="Y111" i="2"/>
  <c r="B111" i="2"/>
  <c r="AD111" i="2" s="1"/>
  <c r="AM110" i="2"/>
  <c r="AL110" i="2"/>
  <c r="AK110" i="2"/>
  <c r="AJ110" i="2"/>
  <c r="AI110" i="2"/>
  <c r="AH110" i="2"/>
  <c r="AG110" i="2"/>
  <c r="AF110" i="2"/>
  <c r="AE110" i="2"/>
  <c r="AC110" i="2"/>
  <c r="AB110" i="2"/>
  <c r="AA110" i="2"/>
  <c r="Z110" i="2"/>
  <c r="Y110" i="2"/>
  <c r="B110" i="2"/>
  <c r="AD110" i="2" s="1"/>
  <c r="AM109" i="2"/>
  <c r="AL109" i="2"/>
  <c r="AK109" i="2"/>
  <c r="AJ109" i="2"/>
  <c r="AI109" i="2"/>
  <c r="AH109" i="2"/>
  <c r="AG109" i="2"/>
  <c r="AF109" i="2"/>
  <c r="AE109" i="2"/>
  <c r="AC109" i="2"/>
  <c r="AB109" i="2"/>
  <c r="AA109" i="2"/>
  <c r="Z109" i="2"/>
  <c r="Y109" i="2"/>
  <c r="B109" i="2"/>
  <c r="AD109" i="2" s="1"/>
  <c r="AM108" i="2"/>
  <c r="AL108" i="2"/>
  <c r="AK108" i="2"/>
  <c r="AJ108" i="2"/>
  <c r="AI108" i="2"/>
  <c r="AH108" i="2"/>
  <c r="AG108" i="2"/>
  <c r="AF108" i="2"/>
  <c r="AE108" i="2"/>
  <c r="AC108" i="2"/>
  <c r="AB108" i="2"/>
  <c r="AA108" i="2"/>
  <c r="Z108" i="2"/>
  <c r="Y108" i="2"/>
  <c r="B108" i="2"/>
  <c r="AD108" i="2" s="1"/>
  <c r="AM107" i="2"/>
  <c r="AL107" i="2"/>
  <c r="AK107" i="2"/>
  <c r="AJ107" i="2"/>
  <c r="AI107" i="2"/>
  <c r="AH107" i="2"/>
  <c r="AG107" i="2"/>
  <c r="AF107" i="2"/>
  <c r="AE107" i="2"/>
  <c r="AC107" i="2"/>
  <c r="AB107" i="2"/>
  <c r="AA107" i="2"/>
  <c r="Z107" i="2"/>
  <c r="Y107" i="2"/>
  <c r="B107" i="2"/>
  <c r="AD107" i="2" s="1"/>
  <c r="AM74" i="2"/>
  <c r="AL74" i="2"/>
  <c r="AK74" i="2"/>
  <c r="AJ74" i="2"/>
  <c r="AI74" i="2"/>
  <c r="AH74" i="2"/>
  <c r="AG74" i="2"/>
  <c r="AF74" i="2"/>
  <c r="AE74" i="2"/>
  <c r="AC74" i="2"/>
  <c r="AB74" i="2"/>
  <c r="AA74" i="2"/>
  <c r="Z74" i="2"/>
  <c r="Y74" i="2"/>
  <c r="B74" i="2"/>
  <c r="AD74" i="2" s="1"/>
  <c r="AM69" i="2"/>
  <c r="AL69" i="2"/>
  <c r="AK69" i="2"/>
  <c r="AJ69" i="2"/>
  <c r="AI69" i="2"/>
  <c r="AH69" i="2"/>
  <c r="AG69" i="2"/>
  <c r="AF69" i="2"/>
  <c r="AE69" i="2"/>
  <c r="AC69" i="2"/>
  <c r="AB69" i="2"/>
  <c r="AA69" i="2"/>
  <c r="Z69" i="2"/>
  <c r="Y69" i="2"/>
  <c r="B69" i="2"/>
  <c r="AD69" i="2" s="1"/>
  <c r="AM66" i="2"/>
  <c r="AL66" i="2"/>
  <c r="AK66" i="2"/>
  <c r="AJ66" i="2"/>
  <c r="AI66" i="2"/>
  <c r="AH66" i="2"/>
  <c r="AG66" i="2"/>
  <c r="AF66" i="2"/>
  <c r="AE66" i="2"/>
  <c r="AC66" i="2"/>
  <c r="AB66" i="2"/>
  <c r="AA66" i="2"/>
  <c r="Z66" i="2"/>
  <c r="Y66" i="2"/>
  <c r="B66" i="2"/>
  <c r="AD66" i="2" s="1"/>
  <c r="AA219" i="2" l="1"/>
  <c r="Z219" i="2"/>
  <c r="AA218" i="2"/>
  <c r="Z218" i="2"/>
  <c r="AA217" i="2"/>
  <c r="Z217" i="2"/>
  <c r="AA216" i="2"/>
  <c r="Z216" i="2"/>
  <c r="AA215" i="2"/>
  <c r="Z215" i="2"/>
  <c r="AA214" i="2"/>
  <c r="Z214" i="2"/>
  <c r="AA213" i="2"/>
  <c r="Z213" i="2"/>
  <c r="AA212" i="2"/>
  <c r="Z212" i="2"/>
  <c r="AA211" i="2"/>
  <c r="Z211" i="2"/>
  <c r="AA210" i="2"/>
  <c r="Z210" i="2"/>
  <c r="AA209" i="2"/>
  <c r="Z209" i="2"/>
  <c r="AA208" i="2"/>
  <c r="Z208" i="2"/>
  <c r="AA207" i="2"/>
  <c r="Z207" i="2"/>
  <c r="AA206" i="2"/>
  <c r="Z206" i="2"/>
  <c r="AA205" i="2"/>
  <c r="Z205" i="2"/>
  <c r="AA204" i="2"/>
  <c r="Z204" i="2"/>
  <c r="AA202" i="2"/>
  <c r="Z202" i="2"/>
  <c r="AA201" i="2"/>
  <c r="Z201" i="2"/>
  <c r="AA200" i="2"/>
  <c r="Z200" i="2"/>
  <c r="AA199" i="2"/>
  <c r="Z199" i="2"/>
  <c r="AA198" i="2"/>
  <c r="Z198" i="2"/>
  <c r="AA197" i="2"/>
  <c r="Z197" i="2"/>
  <c r="AA196" i="2"/>
  <c r="Z196" i="2"/>
  <c r="AA195" i="2"/>
  <c r="Z195" i="2"/>
  <c r="AA194" i="2"/>
  <c r="Z194" i="2"/>
  <c r="AA193" i="2"/>
  <c r="Z193" i="2"/>
  <c r="AA192" i="2"/>
  <c r="Z192" i="2"/>
  <c r="AA191" i="2"/>
  <c r="Z191" i="2"/>
  <c r="AA190" i="2"/>
  <c r="Z190" i="2"/>
  <c r="AA189" i="2"/>
  <c r="Z189" i="2"/>
  <c r="AA188" i="2"/>
  <c r="Z188" i="2"/>
  <c r="AA187" i="2"/>
  <c r="Z187" i="2"/>
  <c r="AA186" i="2"/>
  <c r="Z186" i="2"/>
  <c r="AA185" i="2"/>
  <c r="Z185" i="2"/>
  <c r="AA184" i="2"/>
  <c r="Z184" i="2"/>
  <c r="AA183" i="2"/>
  <c r="Z183" i="2"/>
  <c r="AA182" i="2"/>
  <c r="Z182" i="2"/>
  <c r="AA181" i="2"/>
  <c r="Z181" i="2"/>
  <c r="AA180" i="2"/>
  <c r="Z180" i="2"/>
  <c r="AA179" i="2"/>
  <c r="Z179" i="2"/>
  <c r="AA178" i="2"/>
  <c r="Z178" i="2"/>
  <c r="AA177" i="2"/>
  <c r="Z177" i="2"/>
  <c r="AA176" i="2"/>
  <c r="Z176" i="2"/>
  <c r="AA175" i="2"/>
  <c r="Z175" i="2"/>
  <c r="AA174" i="2"/>
  <c r="Z174" i="2"/>
  <c r="AA173" i="2"/>
  <c r="Z173" i="2"/>
  <c r="AA172" i="2"/>
  <c r="Z172" i="2"/>
  <c r="AA171" i="2"/>
  <c r="Z171" i="2"/>
  <c r="AA170" i="2"/>
  <c r="Z170" i="2"/>
  <c r="AA169" i="2"/>
  <c r="Z169" i="2"/>
  <c r="AA168" i="2"/>
  <c r="Z168" i="2"/>
  <c r="AA167" i="2"/>
  <c r="Z167" i="2"/>
  <c r="AA166" i="2"/>
  <c r="Z166" i="2"/>
  <c r="AA165" i="2"/>
  <c r="Z165" i="2"/>
  <c r="AA164" i="2"/>
  <c r="Z164" i="2"/>
  <c r="AA163" i="2"/>
  <c r="Z163" i="2"/>
  <c r="AA162" i="2"/>
  <c r="Z162" i="2"/>
  <c r="AA161" i="2"/>
  <c r="Z161" i="2"/>
  <c r="AA160" i="2"/>
  <c r="Z160" i="2"/>
  <c r="AA159" i="2"/>
  <c r="Z159" i="2"/>
  <c r="AA158" i="2"/>
  <c r="Z158" i="2"/>
  <c r="AA156" i="2"/>
  <c r="Z156" i="2"/>
  <c r="AA155" i="2"/>
  <c r="Z155" i="2"/>
  <c r="AA154" i="2"/>
  <c r="Z154" i="2"/>
  <c r="AA153" i="2"/>
  <c r="Z153" i="2"/>
  <c r="AA152" i="2"/>
  <c r="Z152" i="2"/>
  <c r="AA151" i="2"/>
  <c r="Z151" i="2"/>
  <c r="AA150" i="2"/>
  <c r="Z150" i="2"/>
  <c r="AA149" i="2"/>
  <c r="Z149" i="2"/>
  <c r="AA148" i="2"/>
  <c r="Z148" i="2"/>
  <c r="AA147" i="2"/>
  <c r="Z147" i="2"/>
  <c r="AA146" i="2"/>
  <c r="Z146" i="2"/>
  <c r="AA145" i="2"/>
  <c r="Z145" i="2"/>
  <c r="AA144" i="2"/>
  <c r="Z144" i="2"/>
  <c r="AA143" i="2"/>
  <c r="Z143" i="2"/>
  <c r="AA142" i="2"/>
  <c r="Z142" i="2"/>
  <c r="AA141" i="2"/>
  <c r="Z141" i="2"/>
  <c r="AA140" i="2"/>
  <c r="Z140" i="2"/>
  <c r="AA139" i="2"/>
  <c r="Z139" i="2"/>
  <c r="AA138" i="2"/>
  <c r="Z138" i="2"/>
  <c r="AA137" i="2"/>
  <c r="Z137" i="2"/>
  <c r="AA136" i="2"/>
  <c r="Z136" i="2"/>
  <c r="AA135" i="2"/>
  <c r="Z135" i="2"/>
  <c r="AA134" i="2"/>
  <c r="Z134" i="2"/>
  <c r="AA133" i="2"/>
  <c r="Z133" i="2"/>
  <c r="AA132" i="2"/>
  <c r="Z132" i="2"/>
  <c r="AA131" i="2"/>
  <c r="Z131" i="2"/>
  <c r="AA130" i="2"/>
  <c r="Z130" i="2"/>
  <c r="AA129" i="2"/>
  <c r="Z129" i="2"/>
  <c r="AA128" i="2"/>
  <c r="Z128" i="2"/>
  <c r="AA127" i="2"/>
  <c r="Z127" i="2"/>
  <c r="AA126" i="2"/>
  <c r="Z126" i="2"/>
  <c r="AA125" i="2"/>
  <c r="Z125" i="2"/>
  <c r="AA124" i="2"/>
  <c r="Z124" i="2"/>
  <c r="AA123" i="2"/>
  <c r="Z123" i="2"/>
  <c r="AA122" i="2"/>
  <c r="Z122" i="2"/>
  <c r="AA121" i="2"/>
  <c r="Z121" i="2"/>
  <c r="AA120" i="2"/>
  <c r="Z120" i="2"/>
  <c r="AA119" i="2"/>
  <c r="Z119" i="2"/>
  <c r="AA118" i="2"/>
  <c r="Z118" i="2"/>
  <c r="AA106" i="2"/>
  <c r="Z106" i="2"/>
  <c r="AA105" i="2"/>
  <c r="Z105" i="2"/>
  <c r="AA104" i="2"/>
  <c r="Z104" i="2"/>
  <c r="AA103" i="2"/>
  <c r="Z103" i="2"/>
  <c r="AA102" i="2"/>
  <c r="Z102" i="2"/>
  <c r="AA101" i="2"/>
  <c r="Z101" i="2"/>
  <c r="AA100" i="2"/>
  <c r="Z100" i="2"/>
  <c r="AA99" i="2"/>
  <c r="Z99" i="2"/>
  <c r="AA98" i="2"/>
  <c r="Z98" i="2"/>
  <c r="AA97" i="2"/>
  <c r="Z97" i="2"/>
  <c r="AA96" i="2"/>
  <c r="Z96" i="2"/>
  <c r="AA95" i="2"/>
  <c r="Z95" i="2"/>
  <c r="AA94" i="2"/>
  <c r="Z94" i="2"/>
  <c r="AA93" i="2"/>
  <c r="Z93" i="2"/>
  <c r="AA92" i="2"/>
  <c r="Z92" i="2"/>
  <c r="AA91" i="2"/>
  <c r="Z91" i="2"/>
  <c r="AA90" i="2"/>
  <c r="Z90" i="2"/>
  <c r="AA89" i="2"/>
  <c r="Z89" i="2"/>
  <c r="AA88" i="2"/>
  <c r="Z88" i="2"/>
  <c r="AA87" i="2"/>
  <c r="Z87" i="2"/>
  <c r="AA86" i="2"/>
  <c r="Z86" i="2"/>
  <c r="AA85" i="2"/>
  <c r="Z85" i="2"/>
  <c r="AA84" i="2"/>
  <c r="Z84" i="2"/>
  <c r="AA83" i="2"/>
  <c r="Z83" i="2"/>
  <c r="AA82" i="2"/>
  <c r="Z82" i="2"/>
  <c r="AA81" i="2"/>
  <c r="Z81" i="2"/>
  <c r="AA80" i="2"/>
  <c r="Z80" i="2"/>
  <c r="AA79" i="2"/>
  <c r="Z79" i="2"/>
  <c r="AA78" i="2"/>
  <c r="Z78" i="2"/>
  <c r="AA77" i="2"/>
  <c r="Z77" i="2"/>
  <c r="AA76" i="2"/>
  <c r="Z76" i="2"/>
  <c r="AA75" i="2"/>
  <c r="Z75" i="2"/>
  <c r="AA73" i="2"/>
  <c r="Z73" i="2"/>
  <c r="AA72" i="2"/>
  <c r="Z72" i="2"/>
  <c r="AA71" i="2"/>
  <c r="Z71" i="2"/>
  <c r="AA70" i="2"/>
  <c r="Z70" i="2"/>
  <c r="AA68" i="2"/>
  <c r="Z68" i="2"/>
  <c r="AA67" i="2"/>
  <c r="Z67" i="2"/>
  <c r="AA65" i="2"/>
  <c r="Z65" i="2"/>
  <c r="AA64" i="2"/>
  <c r="Z64" i="2"/>
  <c r="AA63" i="2"/>
  <c r="Z63" i="2"/>
  <c r="AA62" i="2"/>
  <c r="Z62" i="2"/>
  <c r="AA61" i="2"/>
  <c r="Z61" i="2"/>
  <c r="AA60" i="2"/>
  <c r="Z60" i="2"/>
  <c r="AA59" i="2"/>
  <c r="Z59" i="2"/>
  <c r="AA58" i="2"/>
  <c r="Z58" i="2"/>
  <c r="AA57" i="2"/>
  <c r="Z57" i="2"/>
  <c r="AA56" i="2"/>
  <c r="Z56" i="2"/>
  <c r="AA55" i="2"/>
  <c r="Z55" i="2"/>
  <c r="AA54" i="2"/>
  <c r="Z54" i="2"/>
  <c r="AA53" i="2"/>
  <c r="Z53" i="2"/>
  <c r="AA52" i="2"/>
  <c r="Z52" i="2"/>
  <c r="AA51" i="2"/>
  <c r="Z51" i="2"/>
  <c r="AA50" i="2"/>
  <c r="Z50" i="2"/>
  <c r="AA49" i="2"/>
  <c r="Z49" i="2"/>
  <c r="AA48" i="2"/>
  <c r="Z48" i="2"/>
  <c r="AA47" i="2"/>
  <c r="Z47" i="2"/>
  <c r="AA46" i="2"/>
  <c r="Z46" i="2"/>
  <c r="AA45" i="2"/>
  <c r="Z45" i="2"/>
  <c r="AA44" i="2"/>
  <c r="Z44" i="2"/>
  <c r="AA43" i="2"/>
  <c r="Z43" i="2"/>
  <c r="AA42" i="2"/>
  <c r="Z42" i="2"/>
  <c r="AA41" i="2"/>
  <c r="Z41" i="2"/>
  <c r="AA40" i="2"/>
  <c r="Z40" i="2"/>
  <c r="AA39" i="2"/>
  <c r="Z39" i="2"/>
  <c r="AA38" i="2"/>
  <c r="Z38" i="2"/>
  <c r="AA37" i="2"/>
  <c r="Z37" i="2"/>
  <c r="AA36" i="2"/>
  <c r="Z36" i="2"/>
  <c r="AA35" i="2"/>
  <c r="Z35" i="2"/>
  <c r="AA34" i="2"/>
  <c r="Z34" i="2"/>
  <c r="AA33" i="2"/>
  <c r="Z33" i="2"/>
  <c r="AA32" i="2"/>
  <c r="Z32" i="2"/>
  <c r="AA31" i="2"/>
  <c r="Z31" i="2"/>
  <c r="AA30" i="2"/>
  <c r="Z30" i="2"/>
  <c r="AA29" i="2"/>
  <c r="Z29" i="2"/>
  <c r="AA28" i="2"/>
  <c r="Z28" i="2"/>
  <c r="AA27" i="2"/>
  <c r="Z27" i="2"/>
  <c r="AA26" i="2"/>
  <c r="Z26" i="2"/>
  <c r="AA25" i="2"/>
  <c r="Z25" i="2"/>
  <c r="AA24" i="2"/>
  <c r="Z24" i="2"/>
  <c r="AA23" i="2"/>
  <c r="Z23" i="2"/>
  <c r="AA22" i="2"/>
  <c r="Z22" i="2"/>
  <c r="Z21" i="2"/>
  <c r="AA21" i="2"/>
  <c r="AM219" i="2"/>
  <c r="AL219" i="2"/>
  <c r="AK219" i="2"/>
  <c r="AJ219" i="2"/>
  <c r="AI219" i="2"/>
  <c r="AH219" i="2"/>
  <c r="AG219" i="2"/>
  <c r="AF219" i="2"/>
  <c r="AE219" i="2"/>
  <c r="AC219" i="2"/>
  <c r="AB219" i="2"/>
  <c r="Y219" i="2"/>
  <c r="B219" i="2"/>
  <c r="AD219" i="2" s="1"/>
  <c r="Y218" i="2"/>
  <c r="Y217" i="2"/>
  <c r="Y216" i="2"/>
  <c r="Y215" i="2"/>
  <c r="Y214" i="2"/>
  <c r="Y213" i="2"/>
  <c r="Y212" i="2"/>
  <c r="Y211" i="2"/>
  <c r="Y210" i="2"/>
  <c r="Y209" i="2"/>
  <c r="Y208" i="2"/>
  <c r="Y207" i="2"/>
  <c r="Y206" i="2"/>
  <c r="Y205" i="2"/>
  <c r="Y204" i="2"/>
  <c r="Y202" i="2"/>
  <c r="Y201" i="2"/>
  <c r="Y200" i="2"/>
  <c r="Y199" i="2"/>
  <c r="Y198" i="2"/>
  <c r="Y197" i="2"/>
  <c r="Y196" i="2"/>
  <c r="Y195" i="2"/>
  <c r="Y194" i="2"/>
  <c r="Y193" i="2"/>
  <c r="Y192" i="2"/>
  <c r="Y191" i="2"/>
  <c r="Y190" i="2"/>
  <c r="Y189" i="2"/>
  <c r="Y188" i="2"/>
  <c r="Y187" i="2"/>
  <c r="Y186" i="2"/>
  <c r="Y185" i="2"/>
  <c r="Y184" i="2"/>
  <c r="Y183" i="2"/>
  <c r="Y182" i="2"/>
  <c r="Y181" i="2"/>
  <c r="Y180" i="2"/>
  <c r="Y179" i="2"/>
  <c r="Y178" i="2"/>
  <c r="Y177" i="2"/>
  <c r="Y176" i="2"/>
  <c r="Y175" i="2"/>
  <c r="Y174" i="2"/>
  <c r="Y173" i="2"/>
  <c r="Y172" i="2"/>
  <c r="Y171" i="2"/>
  <c r="Y170" i="2"/>
  <c r="Y169" i="2"/>
  <c r="Y168" i="2"/>
  <c r="Y167" i="2"/>
  <c r="Y166" i="2"/>
  <c r="Y165" i="2"/>
  <c r="Y164" i="2"/>
  <c r="Y163" i="2"/>
  <c r="Y162" i="2"/>
  <c r="Y161" i="2"/>
  <c r="Y160" i="2"/>
  <c r="Y159" i="2"/>
  <c r="Y158" i="2"/>
  <c r="Y156" i="2"/>
  <c r="Y155" i="2"/>
  <c r="Y154" i="2"/>
  <c r="Y153" i="2"/>
  <c r="Y152" i="2"/>
  <c r="Y151" i="2"/>
  <c r="Y150" i="2"/>
  <c r="Y149" i="2"/>
  <c r="Y148" i="2"/>
  <c r="Y147" i="2"/>
  <c r="Y146" i="2"/>
  <c r="Y145" i="2"/>
  <c r="Y144" i="2"/>
  <c r="Y143" i="2"/>
  <c r="Y142" i="2"/>
  <c r="Y141" i="2"/>
  <c r="Y140" i="2"/>
  <c r="Y139" i="2"/>
  <c r="Y138" i="2"/>
  <c r="Y137" i="2"/>
  <c r="Y136" i="2"/>
  <c r="Y135" i="2"/>
  <c r="Y134" i="2"/>
  <c r="Y133" i="2"/>
  <c r="Y132" i="2"/>
  <c r="Y131" i="2"/>
  <c r="Y130" i="2"/>
  <c r="Y129" i="2"/>
  <c r="Y128" i="2"/>
  <c r="Y127" i="2"/>
  <c r="Y126" i="2"/>
  <c r="Y125" i="2"/>
  <c r="Y124" i="2"/>
  <c r="Y123" i="2"/>
  <c r="Y122" i="2"/>
  <c r="Y121" i="2"/>
  <c r="Y120" i="2"/>
  <c r="Y119" i="2"/>
  <c r="Y118" i="2"/>
  <c r="Y106" i="2"/>
  <c r="Y105" i="2"/>
  <c r="Y104" i="2"/>
  <c r="Y103" i="2"/>
  <c r="Y102" i="2"/>
  <c r="Y101" i="2"/>
  <c r="Y100" i="2"/>
  <c r="Y99" i="2"/>
  <c r="Y98" i="2"/>
  <c r="Y97" i="2"/>
  <c r="Y96" i="2"/>
  <c r="Y95" i="2"/>
  <c r="Y94" i="2"/>
  <c r="Y93" i="2"/>
  <c r="Y92" i="2"/>
  <c r="Y91" i="2"/>
  <c r="Y90" i="2"/>
  <c r="Y89" i="2"/>
  <c r="Y88" i="2"/>
  <c r="Y87" i="2"/>
  <c r="Y86" i="2"/>
  <c r="Y85" i="2"/>
  <c r="Y84" i="2"/>
  <c r="Y83" i="2"/>
  <c r="Y82" i="2"/>
  <c r="Y81" i="2"/>
  <c r="Y80" i="2"/>
  <c r="Y79" i="2"/>
  <c r="Y78" i="2"/>
  <c r="Y77" i="2"/>
  <c r="Y76" i="2"/>
  <c r="Y75" i="2"/>
  <c r="Y73" i="2"/>
  <c r="Y72" i="2"/>
  <c r="Y71" i="2"/>
  <c r="Y70" i="2"/>
  <c r="Y68" i="2"/>
  <c r="Y67"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l="1"/>
  <c r="W14" i="2" s="1"/>
  <c r="AM218" i="2"/>
  <c r="AL218" i="2"/>
  <c r="AK218" i="2"/>
  <c r="AJ218" i="2"/>
  <c r="AI218" i="2"/>
  <c r="AH218" i="2"/>
  <c r="AG218" i="2"/>
  <c r="AF218" i="2"/>
  <c r="AE218" i="2"/>
  <c r="AC218" i="2"/>
  <c r="AB218" i="2"/>
  <c r="B218" i="2"/>
  <c r="AD218" i="2" s="1"/>
  <c r="AM217" i="2"/>
  <c r="AL217" i="2"/>
  <c r="AK217" i="2"/>
  <c r="AJ217" i="2"/>
  <c r="AI217" i="2"/>
  <c r="AH217" i="2"/>
  <c r="AG217" i="2"/>
  <c r="AF217" i="2"/>
  <c r="AE217" i="2"/>
  <c r="AC217" i="2"/>
  <c r="AB217" i="2"/>
  <c r="B217" i="2"/>
  <c r="AD217" i="2" s="1"/>
  <c r="AM216" i="2"/>
  <c r="AL216" i="2"/>
  <c r="AK216" i="2"/>
  <c r="AJ216" i="2"/>
  <c r="AI216" i="2"/>
  <c r="AH216" i="2"/>
  <c r="AG216" i="2"/>
  <c r="AF216" i="2"/>
  <c r="AE216" i="2"/>
  <c r="AC216" i="2"/>
  <c r="AB216" i="2"/>
  <c r="B216" i="2"/>
  <c r="AD216" i="2" s="1"/>
  <c r="AM215" i="2"/>
  <c r="AL215" i="2"/>
  <c r="AK215" i="2"/>
  <c r="AJ215" i="2"/>
  <c r="AI215" i="2"/>
  <c r="AH215" i="2"/>
  <c r="AG215" i="2"/>
  <c r="AF215" i="2"/>
  <c r="AE215" i="2"/>
  <c r="AC215" i="2"/>
  <c r="AB215" i="2"/>
  <c r="B215" i="2"/>
  <c r="AD215" i="2" s="1"/>
  <c r="AM214" i="2"/>
  <c r="AL214" i="2"/>
  <c r="AK214" i="2"/>
  <c r="AJ214" i="2"/>
  <c r="AI214" i="2"/>
  <c r="AH214" i="2"/>
  <c r="AG214" i="2"/>
  <c r="AF214" i="2"/>
  <c r="AE214" i="2"/>
  <c r="AC214" i="2"/>
  <c r="AB214" i="2"/>
  <c r="B214" i="2"/>
  <c r="AD214" i="2" s="1"/>
  <c r="AM213" i="2"/>
  <c r="AL213" i="2"/>
  <c r="AK213" i="2"/>
  <c r="AJ213" i="2"/>
  <c r="AI213" i="2"/>
  <c r="AH213" i="2"/>
  <c r="AG213" i="2"/>
  <c r="AF213" i="2"/>
  <c r="AE213" i="2"/>
  <c r="AC213" i="2"/>
  <c r="AB213" i="2"/>
  <c r="B213" i="2"/>
  <c r="AD213" i="2" s="1"/>
  <c r="AM212" i="2"/>
  <c r="AL212" i="2"/>
  <c r="AK212" i="2"/>
  <c r="AJ212" i="2"/>
  <c r="AI212" i="2"/>
  <c r="AH212" i="2"/>
  <c r="AG212" i="2"/>
  <c r="AF212" i="2"/>
  <c r="AE212" i="2"/>
  <c r="AC212" i="2"/>
  <c r="AB212" i="2"/>
  <c r="B212" i="2"/>
  <c r="AD212" i="2" s="1"/>
  <c r="AM211" i="2"/>
  <c r="AL211" i="2"/>
  <c r="AK211" i="2"/>
  <c r="AJ211" i="2"/>
  <c r="AI211" i="2"/>
  <c r="AH211" i="2"/>
  <c r="AG211" i="2"/>
  <c r="AF211" i="2"/>
  <c r="AE211" i="2"/>
  <c r="AC211" i="2"/>
  <c r="AB211" i="2"/>
  <c r="B211" i="2"/>
  <c r="AD211" i="2" s="1"/>
  <c r="AM210" i="2"/>
  <c r="AL210" i="2"/>
  <c r="AK210" i="2"/>
  <c r="AJ210" i="2"/>
  <c r="AI210" i="2"/>
  <c r="AH210" i="2"/>
  <c r="AG210" i="2"/>
  <c r="AF210" i="2"/>
  <c r="AE210" i="2"/>
  <c r="AC210" i="2"/>
  <c r="AB210" i="2"/>
  <c r="B210" i="2"/>
  <c r="AD210" i="2" s="1"/>
  <c r="AM209" i="2"/>
  <c r="AL209" i="2"/>
  <c r="AK209" i="2"/>
  <c r="AJ209" i="2"/>
  <c r="AI209" i="2"/>
  <c r="AH209" i="2"/>
  <c r="AG209" i="2"/>
  <c r="AF209" i="2"/>
  <c r="AE209" i="2"/>
  <c r="AC209" i="2"/>
  <c r="AB209" i="2"/>
  <c r="B209" i="2"/>
  <c r="AD209" i="2" s="1"/>
  <c r="AM208" i="2"/>
  <c r="AL208" i="2"/>
  <c r="AK208" i="2"/>
  <c r="AJ208" i="2"/>
  <c r="AI208" i="2"/>
  <c r="AH208" i="2"/>
  <c r="AG208" i="2"/>
  <c r="AF208" i="2"/>
  <c r="AE208" i="2"/>
  <c r="AC208" i="2"/>
  <c r="AB208" i="2"/>
  <c r="B208" i="2"/>
  <c r="AD208" i="2" s="1"/>
  <c r="AM207" i="2"/>
  <c r="AL207" i="2"/>
  <c r="AK207" i="2"/>
  <c r="AJ207" i="2"/>
  <c r="AI207" i="2"/>
  <c r="AH207" i="2"/>
  <c r="AG207" i="2"/>
  <c r="AF207" i="2"/>
  <c r="AE207" i="2"/>
  <c r="AC207" i="2"/>
  <c r="AB207" i="2"/>
  <c r="B207" i="2"/>
  <c r="AD207" i="2" s="1"/>
  <c r="AM206" i="2"/>
  <c r="AL206" i="2"/>
  <c r="AK206" i="2"/>
  <c r="AJ206" i="2"/>
  <c r="AI206" i="2"/>
  <c r="AH206" i="2"/>
  <c r="AG206" i="2"/>
  <c r="AF206" i="2"/>
  <c r="AE206" i="2"/>
  <c r="AC206" i="2"/>
  <c r="AB206" i="2"/>
  <c r="B206" i="2"/>
  <c r="AD206" i="2" s="1"/>
  <c r="AM205" i="2"/>
  <c r="AL205" i="2"/>
  <c r="AK205" i="2"/>
  <c r="AJ205" i="2"/>
  <c r="AI205" i="2"/>
  <c r="AH205" i="2"/>
  <c r="AG205" i="2"/>
  <c r="AF205" i="2"/>
  <c r="AE205" i="2"/>
  <c r="AC205" i="2"/>
  <c r="AB205" i="2"/>
  <c r="B205" i="2"/>
  <c r="AD205" i="2" s="1"/>
  <c r="AM204" i="2"/>
  <c r="AL204" i="2"/>
  <c r="AK204" i="2"/>
  <c r="AJ204" i="2"/>
  <c r="AI204" i="2"/>
  <c r="AH204" i="2"/>
  <c r="AG204" i="2"/>
  <c r="AF204" i="2"/>
  <c r="AE204" i="2"/>
  <c r="AC204" i="2"/>
  <c r="AB204" i="2"/>
  <c r="B204" i="2"/>
  <c r="AD204" i="2" s="1"/>
  <c r="AM202" i="2"/>
  <c r="AL202" i="2"/>
  <c r="AK202" i="2"/>
  <c r="AJ202" i="2"/>
  <c r="AI202" i="2"/>
  <c r="AH202" i="2"/>
  <c r="AG202" i="2"/>
  <c r="AF202" i="2"/>
  <c r="AE202" i="2"/>
  <c r="AC202" i="2"/>
  <c r="AB202" i="2"/>
  <c r="B202" i="2"/>
  <c r="AD202" i="2" s="1"/>
  <c r="AM201" i="2"/>
  <c r="AL201" i="2"/>
  <c r="AK201" i="2"/>
  <c r="AJ201" i="2"/>
  <c r="AI201" i="2"/>
  <c r="AH201" i="2"/>
  <c r="AG201" i="2"/>
  <c r="AF201" i="2"/>
  <c r="AE201" i="2"/>
  <c r="AC201" i="2"/>
  <c r="AB201" i="2"/>
  <c r="B201" i="2"/>
  <c r="AD201" i="2" s="1"/>
  <c r="AM200" i="2"/>
  <c r="AL200" i="2"/>
  <c r="AK200" i="2"/>
  <c r="AJ200" i="2"/>
  <c r="AI200" i="2"/>
  <c r="AH200" i="2"/>
  <c r="AG200" i="2"/>
  <c r="AF200" i="2"/>
  <c r="AE200" i="2"/>
  <c r="AC200" i="2"/>
  <c r="AB200" i="2"/>
  <c r="B200" i="2"/>
  <c r="AD200" i="2" s="1"/>
  <c r="AM199" i="2"/>
  <c r="AL199" i="2"/>
  <c r="AK199" i="2"/>
  <c r="AJ199" i="2"/>
  <c r="AI199" i="2"/>
  <c r="AH199" i="2"/>
  <c r="AG199" i="2"/>
  <c r="AF199" i="2"/>
  <c r="AE199" i="2"/>
  <c r="AC199" i="2"/>
  <c r="AB199" i="2"/>
  <c r="B199" i="2"/>
  <c r="AD199" i="2" s="1"/>
  <c r="AM198" i="2"/>
  <c r="AL198" i="2"/>
  <c r="AK198" i="2"/>
  <c r="AJ198" i="2"/>
  <c r="AI198" i="2"/>
  <c r="AH198" i="2"/>
  <c r="AG198" i="2"/>
  <c r="AF198" i="2"/>
  <c r="AE198" i="2"/>
  <c r="AC198" i="2"/>
  <c r="AB198" i="2"/>
  <c r="B198" i="2"/>
  <c r="AD198" i="2" s="1"/>
  <c r="AM197" i="2"/>
  <c r="AL197" i="2"/>
  <c r="AK197" i="2"/>
  <c r="AJ197" i="2"/>
  <c r="AI197" i="2"/>
  <c r="AH197" i="2"/>
  <c r="AG197" i="2"/>
  <c r="AF197" i="2"/>
  <c r="AE197" i="2"/>
  <c r="AC197" i="2"/>
  <c r="AB197" i="2"/>
  <c r="B197" i="2"/>
  <c r="AD197" i="2" s="1"/>
  <c r="AM196" i="2"/>
  <c r="AL196" i="2"/>
  <c r="AK196" i="2"/>
  <c r="AJ196" i="2"/>
  <c r="AI196" i="2"/>
  <c r="AH196" i="2"/>
  <c r="AG196" i="2"/>
  <c r="AF196" i="2"/>
  <c r="AE196" i="2"/>
  <c r="AC196" i="2"/>
  <c r="AB196" i="2"/>
  <c r="B196" i="2"/>
  <c r="AD196" i="2" s="1"/>
  <c r="AM195" i="2"/>
  <c r="AL195" i="2"/>
  <c r="AK195" i="2"/>
  <c r="AJ195" i="2"/>
  <c r="AI195" i="2"/>
  <c r="AH195" i="2"/>
  <c r="AG195" i="2"/>
  <c r="AF195" i="2"/>
  <c r="AE195" i="2"/>
  <c r="AC195" i="2"/>
  <c r="AB195" i="2"/>
  <c r="B195" i="2"/>
  <c r="AD195" i="2" s="1"/>
  <c r="AM194" i="2"/>
  <c r="AL194" i="2"/>
  <c r="AK194" i="2"/>
  <c r="AJ194" i="2"/>
  <c r="AI194" i="2"/>
  <c r="AH194" i="2"/>
  <c r="AG194" i="2"/>
  <c r="AF194" i="2"/>
  <c r="AE194" i="2"/>
  <c r="AC194" i="2"/>
  <c r="AB194" i="2"/>
  <c r="B194" i="2"/>
  <c r="AD194" i="2" s="1"/>
  <c r="AM193" i="2"/>
  <c r="AL193" i="2"/>
  <c r="AK193" i="2"/>
  <c r="AJ193" i="2"/>
  <c r="AI193" i="2"/>
  <c r="AH193" i="2"/>
  <c r="AG193" i="2"/>
  <c r="AF193" i="2"/>
  <c r="AE193" i="2"/>
  <c r="AC193" i="2"/>
  <c r="AB193" i="2"/>
  <c r="B193" i="2"/>
  <c r="AD193" i="2" s="1"/>
  <c r="AM192" i="2"/>
  <c r="AL192" i="2"/>
  <c r="AK192" i="2"/>
  <c r="AJ192" i="2"/>
  <c r="AI192" i="2"/>
  <c r="AH192" i="2"/>
  <c r="AG192" i="2"/>
  <c r="AF192" i="2"/>
  <c r="AE192" i="2"/>
  <c r="AC192" i="2"/>
  <c r="AB192" i="2"/>
  <c r="B192" i="2"/>
  <c r="AD192" i="2" s="1"/>
  <c r="AM191" i="2"/>
  <c r="AL191" i="2"/>
  <c r="AK191" i="2"/>
  <c r="AJ191" i="2"/>
  <c r="AI191" i="2"/>
  <c r="AH191" i="2"/>
  <c r="AG191" i="2"/>
  <c r="AF191" i="2"/>
  <c r="AE191" i="2"/>
  <c r="AC191" i="2"/>
  <c r="AB191" i="2"/>
  <c r="B191" i="2"/>
  <c r="AD191" i="2" s="1"/>
  <c r="AM190" i="2"/>
  <c r="AL190" i="2"/>
  <c r="AK190" i="2"/>
  <c r="AJ190" i="2"/>
  <c r="AI190" i="2"/>
  <c r="AH190" i="2"/>
  <c r="AG190" i="2"/>
  <c r="AF190" i="2"/>
  <c r="AE190" i="2"/>
  <c r="AC190" i="2"/>
  <c r="AB190" i="2"/>
  <c r="B190" i="2"/>
  <c r="AD190" i="2" s="1"/>
  <c r="AM189" i="2"/>
  <c r="AL189" i="2"/>
  <c r="AK189" i="2"/>
  <c r="AJ189" i="2"/>
  <c r="AI189" i="2"/>
  <c r="AH189" i="2"/>
  <c r="AG189" i="2"/>
  <c r="AF189" i="2"/>
  <c r="AE189" i="2"/>
  <c r="AC189" i="2"/>
  <c r="AB189" i="2"/>
  <c r="B189" i="2"/>
  <c r="AD189" i="2" s="1"/>
  <c r="AM188" i="2"/>
  <c r="AL188" i="2"/>
  <c r="AK188" i="2"/>
  <c r="AJ188" i="2"/>
  <c r="AI188" i="2"/>
  <c r="AH188" i="2"/>
  <c r="AG188" i="2"/>
  <c r="AF188" i="2"/>
  <c r="AE188" i="2"/>
  <c r="AC188" i="2"/>
  <c r="AB188" i="2"/>
  <c r="B188" i="2"/>
  <c r="AD188" i="2" s="1"/>
  <c r="AM187" i="2"/>
  <c r="AL187" i="2"/>
  <c r="AK187" i="2"/>
  <c r="AJ187" i="2"/>
  <c r="AI187" i="2"/>
  <c r="AH187" i="2"/>
  <c r="AG187" i="2"/>
  <c r="AF187" i="2"/>
  <c r="AE187" i="2"/>
  <c r="AC187" i="2"/>
  <c r="AB187" i="2"/>
  <c r="B187" i="2"/>
  <c r="AD187" i="2" s="1"/>
  <c r="AM186" i="2"/>
  <c r="AL186" i="2"/>
  <c r="AK186" i="2"/>
  <c r="AJ186" i="2"/>
  <c r="AI186" i="2"/>
  <c r="AH186" i="2"/>
  <c r="AG186" i="2"/>
  <c r="AF186" i="2"/>
  <c r="AE186" i="2"/>
  <c r="AC186" i="2"/>
  <c r="AB186" i="2"/>
  <c r="B186" i="2"/>
  <c r="AD186" i="2" s="1"/>
  <c r="AM185" i="2"/>
  <c r="AL185" i="2"/>
  <c r="AK185" i="2"/>
  <c r="AJ185" i="2"/>
  <c r="AI185" i="2"/>
  <c r="AH185" i="2"/>
  <c r="AG185" i="2"/>
  <c r="AF185" i="2"/>
  <c r="AE185" i="2"/>
  <c r="AC185" i="2"/>
  <c r="AB185" i="2"/>
  <c r="B185" i="2"/>
  <c r="AD185" i="2" s="1"/>
  <c r="AM184" i="2"/>
  <c r="AL184" i="2"/>
  <c r="AK184" i="2"/>
  <c r="AJ184" i="2"/>
  <c r="AI184" i="2"/>
  <c r="AH184" i="2"/>
  <c r="AG184" i="2"/>
  <c r="AF184" i="2"/>
  <c r="AE184" i="2"/>
  <c r="AC184" i="2"/>
  <c r="AB184" i="2"/>
  <c r="B184" i="2"/>
  <c r="AD184" i="2" s="1"/>
  <c r="AM183" i="2"/>
  <c r="AL183" i="2"/>
  <c r="AK183" i="2"/>
  <c r="AJ183" i="2"/>
  <c r="AI183" i="2"/>
  <c r="AH183" i="2"/>
  <c r="AG183" i="2"/>
  <c r="AF183" i="2"/>
  <c r="AE183" i="2"/>
  <c r="AC183" i="2"/>
  <c r="AB183" i="2"/>
  <c r="B183" i="2"/>
  <c r="AD183" i="2" s="1"/>
  <c r="AM182" i="2"/>
  <c r="AL182" i="2"/>
  <c r="AK182" i="2"/>
  <c r="AJ182" i="2"/>
  <c r="AI182" i="2"/>
  <c r="AH182" i="2"/>
  <c r="AG182" i="2"/>
  <c r="AF182" i="2"/>
  <c r="AE182" i="2"/>
  <c r="AC182" i="2"/>
  <c r="AB182" i="2"/>
  <c r="B182" i="2"/>
  <c r="AD182" i="2" s="1"/>
  <c r="AM181" i="2"/>
  <c r="AL181" i="2"/>
  <c r="AK181" i="2"/>
  <c r="AJ181" i="2"/>
  <c r="AI181" i="2"/>
  <c r="AH181" i="2"/>
  <c r="AG181" i="2"/>
  <c r="AF181" i="2"/>
  <c r="AE181" i="2"/>
  <c r="AC181" i="2"/>
  <c r="AB181" i="2"/>
  <c r="B181" i="2"/>
  <c r="AD181" i="2" s="1"/>
  <c r="AM180" i="2"/>
  <c r="AL180" i="2"/>
  <c r="AK180" i="2"/>
  <c r="AJ180" i="2"/>
  <c r="AI180" i="2"/>
  <c r="AH180" i="2"/>
  <c r="AG180" i="2"/>
  <c r="AF180" i="2"/>
  <c r="AE180" i="2"/>
  <c r="AC180" i="2"/>
  <c r="AB180" i="2"/>
  <c r="B180" i="2"/>
  <c r="AD180" i="2" s="1"/>
  <c r="AM179" i="2"/>
  <c r="AL179" i="2"/>
  <c r="AK179" i="2"/>
  <c r="AJ179" i="2"/>
  <c r="AI179" i="2"/>
  <c r="AH179" i="2"/>
  <c r="AG179" i="2"/>
  <c r="AF179" i="2"/>
  <c r="AE179" i="2"/>
  <c r="AC179" i="2"/>
  <c r="AB179" i="2"/>
  <c r="B179" i="2"/>
  <c r="AD179" i="2" s="1"/>
  <c r="AM178" i="2"/>
  <c r="AL178" i="2"/>
  <c r="AK178" i="2"/>
  <c r="AJ178" i="2"/>
  <c r="AI178" i="2"/>
  <c r="AH178" i="2"/>
  <c r="AG178" i="2"/>
  <c r="AF178" i="2"/>
  <c r="AE178" i="2"/>
  <c r="AC178" i="2"/>
  <c r="AB178" i="2"/>
  <c r="B178" i="2"/>
  <c r="AD178" i="2" s="1"/>
  <c r="AM177" i="2"/>
  <c r="AL177" i="2"/>
  <c r="AK177" i="2"/>
  <c r="AJ177" i="2"/>
  <c r="AI177" i="2"/>
  <c r="AH177" i="2"/>
  <c r="AG177" i="2"/>
  <c r="AF177" i="2"/>
  <c r="AE177" i="2"/>
  <c r="AC177" i="2"/>
  <c r="AB177" i="2"/>
  <c r="B177" i="2"/>
  <c r="AD177" i="2" s="1"/>
  <c r="AM176" i="2"/>
  <c r="AL176" i="2"/>
  <c r="AK176" i="2"/>
  <c r="AJ176" i="2"/>
  <c r="AI176" i="2"/>
  <c r="AH176" i="2"/>
  <c r="AG176" i="2"/>
  <c r="AF176" i="2"/>
  <c r="AE176" i="2"/>
  <c r="AC176" i="2"/>
  <c r="AB176" i="2"/>
  <c r="B176" i="2"/>
  <c r="AD176" i="2" s="1"/>
  <c r="AM175" i="2"/>
  <c r="AL175" i="2"/>
  <c r="AK175" i="2"/>
  <c r="AJ175" i="2"/>
  <c r="AI175" i="2"/>
  <c r="AH175" i="2"/>
  <c r="AG175" i="2"/>
  <c r="AF175" i="2"/>
  <c r="AE175" i="2"/>
  <c r="AC175" i="2"/>
  <c r="AB175" i="2"/>
  <c r="B175" i="2"/>
  <c r="AD175" i="2" s="1"/>
  <c r="AM174" i="2"/>
  <c r="AL174" i="2"/>
  <c r="AK174" i="2"/>
  <c r="AJ174" i="2"/>
  <c r="AI174" i="2"/>
  <c r="AH174" i="2"/>
  <c r="AG174" i="2"/>
  <c r="AF174" i="2"/>
  <c r="AE174" i="2"/>
  <c r="AC174" i="2"/>
  <c r="AB174" i="2"/>
  <c r="B174" i="2"/>
  <c r="AD174" i="2" s="1"/>
  <c r="AM173" i="2"/>
  <c r="AL173" i="2"/>
  <c r="AK173" i="2"/>
  <c r="AJ173" i="2"/>
  <c r="AI173" i="2"/>
  <c r="AH173" i="2"/>
  <c r="AG173" i="2"/>
  <c r="AF173" i="2"/>
  <c r="AE173" i="2"/>
  <c r="AC173" i="2"/>
  <c r="AB173" i="2"/>
  <c r="B173" i="2"/>
  <c r="AD173" i="2" s="1"/>
  <c r="AM172" i="2"/>
  <c r="AL172" i="2"/>
  <c r="AK172" i="2"/>
  <c r="AJ172" i="2"/>
  <c r="AI172" i="2"/>
  <c r="AH172" i="2"/>
  <c r="AG172" i="2"/>
  <c r="AF172" i="2"/>
  <c r="AE172" i="2"/>
  <c r="AC172" i="2"/>
  <c r="AB172" i="2"/>
  <c r="B172" i="2"/>
  <c r="AD172" i="2" s="1"/>
  <c r="AM171" i="2"/>
  <c r="AL171" i="2"/>
  <c r="AK171" i="2"/>
  <c r="AJ171" i="2"/>
  <c r="AI171" i="2"/>
  <c r="AH171" i="2"/>
  <c r="AG171" i="2"/>
  <c r="AF171" i="2"/>
  <c r="AE171" i="2"/>
  <c r="AC171" i="2"/>
  <c r="AB171" i="2"/>
  <c r="B171" i="2"/>
  <c r="AD171" i="2" s="1"/>
  <c r="AM170" i="2"/>
  <c r="AL170" i="2"/>
  <c r="AK170" i="2"/>
  <c r="AJ170" i="2"/>
  <c r="AI170" i="2"/>
  <c r="AH170" i="2"/>
  <c r="AG170" i="2"/>
  <c r="AF170" i="2"/>
  <c r="AE170" i="2"/>
  <c r="AC170" i="2"/>
  <c r="AB170" i="2"/>
  <c r="B170" i="2"/>
  <c r="AD170" i="2" s="1"/>
  <c r="AM169" i="2"/>
  <c r="AL169" i="2"/>
  <c r="AK169" i="2"/>
  <c r="AJ169" i="2"/>
  <c r="AI169" i="2"/>
  <c r="AH169" i="2"/>
  <c r="AG169" i="2"/>
  <c r="AF169" i="2"/>
  <c r="AE169" i="2"/>
  <c r="AC169" i="2"/>
  <c r="AB169" i="2"/>
  <c r="B169" i="2"/>
  <c r="AD169" i="2" s="1"/>
  <c r="AM168" i="2"/>
  <c r="AL168" i="2"/>
  <c r="AK168" i="2"/>
  <c r="AJ168" i="2"/>
  <c r="AI168" i="2"/>
  <c r="AH168" i="2"/>
  <c r="AG168" i="2"/>
  <c r="AF168" i="2"/>
  <c r="AE168" i="2"/>
  <c r="AC168" i="2"/>
  <c r="AB168" i="2"/>
  <c r="B168" i="2"/>
  <c r="AD168" i="2" s="1"/>
  <c r="AM167" i="2"/>
  <c r="AL167" i="2"/>
  <c r="AK167" i="2"/>
  <c r="AJ167" i="2"/>
  <c r="AI167" i="2"/>
  <c r="AH167" i="2"/>
  <c r="AG167" i="2"/>
  <c r="AF167" i="2"/>
  <c r="AE167" i="2"/>
  <c r="AC167" i="2"/>
  <c r="AB167" i="2"/>
  <c r="B167" i="2"/>
  <c r="AD167" i="2" s="1"/>
  <c r="AM166" i="2"/>
  <c r="AL166" i="2"/>
  <c r="AK166" i="2"/>
  <c r="AJ166" i="2"/>
  <c r="AI166" i="2"/>
  <c r="AH166" i="2"/>
  <c r="AG166" i="2"/>
  <c r="AF166" i="2"/>
  <c r="AE166" i="2"/>
  <c r="AC166" i="2"/>
  <c r="AB166" i="2"/>
  <c r="B166" i="2"/>
  <c r="AD166" i="2" s="1"/>
  <c r="AM165" i="2"/>
  <c r="AL165" i="2"/>
  <c r="AK165" i="2"/>
  <c r="AJ165" i="2"/>
  <c r="AI165" i="2"/>
  <c r="AH165" i="2"/>
  <c r="AG165" i="2"/>
  <c r="AF165" i="2"/>
  <c r="AE165" i="2"/>
  <c r="AC165" i="2"/>
  <c r="AB165" i="2"/>
  <c r="B165" i="2"/>
  <c r="AD165" i="2" s="1"/>
  <c r="AM164" i="2"/>
  <c r="AL164" i="2"/>
  <c r="AK164" i="2"/>
  <c r="AJ164" i="2"/>
  <c r="AI164" i="2"/>
  <c r="AH164" i="2"/>
  <c r="AG164" i="2"/>
  <c r="AF164" i="2"/>
  <c r="AE164" i="2"/>
  <c r="AC164" i="2"/>
  <c r="AB164" i="2"/>
  <c r="B164" i="2"/>
  <c r="AD164" i="2" s="1"/>
  <c r="AM163" i="2"/>
  <c r="AL163" i="2"/>
  <c r="AK163" i="2"/>
  <c r="AJ163" i="2"/>
  <c r="AI163" i="2"/>
  <c r="AH163" i="2"/>
  <c r="AG163" i="2"/>
  <c r="AF163" i="2"/>
  <c r="AE163" i="2"/>
  <c r="AC163" i="2"/>
  <c r="AB163" i="2"/>
  <c r="B163" i="2"/>
  <c r="AD163" i="2" s="1"/>
  <c r="AM162" i="2"/>
  <c r="AL162" i="2"/>
  <c r="AK162" i="2"/>
  <c r="AJ162" i="2"/>
  <c r="AI162" i="2"/>
  <c r="AH162" i="2"/>
  <c r="AG162" i="2"/>
  <c r="AF162" i="2"/>
  <c r="AE162" i="2"/>
  <c r="AC162" i="2"/>
  <c r="AB162" i="2"/>
  <c r="B162" i="2"/>
  <c r="AD162" i="2" s="1"/>
  <c r="AM161" i="2"/>
  <c r="AL161" i="2"/>
  <c r="AK161" i="2"/>
  <c r="AJ161" i="2"/>
  <c r="AI161" i="2"/>
  <c r="AH161" i="2"/>
  <c r="AG161" i="2"/>
  <c r="AF161" i="2"/>
  <c r="AE161" i="2"/>
  <c r="AC161" i="2"/>
  <c r="AB161" i="2"/>
  <c r="B161" i="2"/>
  <c r="AD161" i="2" s="1"/>
  <c r="AM160" i="2"/>
  <c r="AL160" i="2"/>
  <c r="AK160" i="2"/>
  <c r="AJ160" i="2"/>
  <c r="AI160" i="2"/>
  <c r="AH160" i="2"/>
  <c r="AG160" i="2"/>
  <c r="AF160" i="2"/>
  <c r="AE160" i="2"/>
  <c r="AC160" i="2"/>
  <c r="AB160" i="2"/>
  <c r="B160" i="2"/>
  <c r="AD160" i="2" s="1"/>
  <c r="AM159" i="2"/>
  <c r="AL159" i="2"/>
  <c r="AK159" i="2"/>
  <c r="AJ159" i="2"/>
  <c r="AI159" i="2"/>
  <c r="AH159" i="2"/>
  <c r="AG159" i="2"/>
  <c r="AF159" i="2"/>
  <c r="AE159" i="2"/>
  <c r="AC159" i="2"/>
  <c r="AB159" i="2"/>
  <c r="B159" i="2"/>
  <c r="AD159" i="2" s="1"/>
  <c r="AM158" i="2"/>
  <c r="AL158" i="2"/>
  <c r="AK158" i="2"/>
  <c r="AJ158" i="2"/>
  <c r="AI158" i="2"/>
  <c r="AH158" i="2"/>
  <c r="AG158" i="2"/>
  <c r="AF158" i="2"/>
  <c r="AE158" i="2"/>
  <c r="AC158" i="2"/>
  <c r="AB158" i="2"/>
  <c r="B158" i="2"/>
  <c r="AD158" i="2" s="1"/>
  <c r="AM156" i="2"/>
  <c r="AL156" i="2"/>
  <c r="AK156" i="2"/>
  <c r="AJ156" i="2"/>
  <c r="AI156" i="2"/>
  <c r="AH156" i="2"/>
  <c r="AG156" i="2"/>
  <c r="AF156" i="2"/>
  <c r="AE156" i="2"/>
  <c r="AC156" i="2"/>
  <c r="AB156" i="2"/>
  <c r="B156" i="2"/>
  <c r="AD156" i="2" s="1"/>
  <c r="AM155" i="2"/>
  <c r="AL155" i="2"/>
  <c r="AK155" i="2"/>
  <c r="AJ155" i="2"/>
  <c r="AI155" i="2"/>
  <c r="AH155" i="2"/>
  <c r="AG155" i="2"/>
  <c r="AF155" i="2"/>
  <c r="AE155" i="2"/>
  <c r="AC155" i="2"/>
  <c r="AB155" i="2"/>
  <c r="B155" i="2"/>
  <c r="AD155" i="2" s="1"/>
  <c r="AM154" i="2"/>
  <c r="AL154" i="2"/>
  <c r="AK154" i="2"/>
  <c r="AJ154" i="2"/>
  <c r="AI154" i="2"/>
  <c r="AH154" i="2"/>
  <c r="AG154" i="2"/>
  <c r="AF154" i="2"/>
  <c r="AE154" i="2"/>
  <c r="AC154" i="2"/>
  <c r="AB154" i="2"/>
  <c r="B154" i="2"/>
  <c r="AD154" i="2" s="1"/>
  <c r="AM153" i="2"/>
  <c r="AL153" i="2"/>
  <c r="AK153" i="2"/>
  <c r="AJ153" i="2"/>
  <c r="AI153" i="2"/>
  <c r="AH153" i="2"/>
  <c r="AG153" i="2"/>
  <c r="AF153" i="2"/>
  <c r="AE153" i="2"/>
  <c r="AC153" i="2"/>
  <c r="AB153" i="2"/>
  <c r="B153" i="2"/>
  <c r="AD153" i="2" s="1"/>
  <c r="AM152" i="2"/>
  <c r="AL152" i="2"/>
  <c r="AK152" i="2"/>
  <c r="AJ152" i="2"/>
  <c r="AI152" i="2"/>
  <c r="AH152" i="2"/>
  <c r="AG152" i="2"/>
  <c r="AF152" i="2"/>
  <c r="AE152" i="2"/>
  <c r="AC152" i="2"/>
  <c r="AB152" i="2"/>
  <c r="B152" i="2"/>
  <c r="AD152" i="2" s="1"/>
  <c r="AM151" i="2"/>
  <c r="AL151" i="2"/>
  <c r="AK151" i="2"/>
  <c r="AJ151" i="2"/>
  <c r="AI151" i="2"/>
  <c r="AH151" i="2"/>
  <c r="AG151" i="2"/>
  <c r="AF151" i="2"/>
  <c r="AE151" i="2"/>
  <c r="AC151" i="2"/>
  <c r="AB151" i="2"/>
  <c r="B151" i="2"/>
  <c r="AD151" i="2" s="1"/>
  <c r="AM150" i="2"/>
  <c r="AL150" i="2"/>
  <c r="AK150" i="2"/>
  <c r="AJ150" i="2"/>
  <c r="AI150" i="2"/>
  <c r="AH150" i="2"/>
  <c r="AG150" i="2"/>
  <c r="AF150" i="2"/>
  <c r="AE150" i="2"/>
  <c r="AC150" i="2"/>
  <c r="AB150" i="2"/>
  <c r="B150" i="2"/>
  <c r="AD150" i="2" s="1"/>
  <c r="AM149" i="2"/>
  <c r="AL149" i="2"/>
  <c r="AK149" i="2"/>
  <c r="AJ149" i="2"/>
  <c r="AI149" i="2"/>
  <c r="AH149" i="2"/>
  <c r="AG149" i="2"/>
  <c r="AF149" i="2"/>
  <c r="AE149" i="2"/>
  <c r="AC149" i="2"/>
  <c r="AB149" i="2"/>
  <c r="B149" i="2"/>
  <c r="AD149" i="2" s="1"/>
  <c r="AM148" i="2"/>
  <c r="AL148" i="2"/>
  <c r="AK148" i="2"/>
  <c r="AJ148" i="2"/>
  <c r="AI148" i="2"/>
  <c r="AH148" i="2"/>
  <c r="AG148" i="2"/>
  <c r="AF148" i="2"/>
  <c r="AE148" i="2"/>
  <c r="AC148" i="2"/>
  <c r="AB148" i="2"/>
  <c r="B148" i="2"/>
  <c r="AD148" i="2" s="1"/>
  <c r="AM147" i="2"/>
  <c r="AL147" i="2"/>
  <c r="AK147" i="2"/>
  <c r="AJ147" i="2"/>
  <c r="AI147" i="2"/>
  <c r="AH147" i="2"/>
  <c r="AG147" i="2"/>
  <c r="AF147" i="2"/>
  <c r="AE147" i="2"/>
  <c r="AC147" i="2"/>
  <c r="AB147" i="2"/>
  <c r="B147" i="2"/>
  <c r="AD147" i="2" s="1"/>
  <c r="AM146" i="2"/>
  <c r="AL146" i="2"/>
  <c r="AK146" i="2"/>
  <c r="AJ146" i="2"/>
  <c r="AI146" i="2"/>
  <c r="AH146" i="2"/>
  <c r="AG146" i="2"/>
  <c r="AF146" i="2"/>
  <c r="AE146" i="2"/>
  <c r="AC146" i="2"/>
  <c r="AB146" i="2"/>
  <c r="B146" i="2"/>
  <c r="AD146" i="2" s="1"/>
  <c r="AM145" i="2"/>
  <c r="AL145" i="2"/>
  <c r="AK145" i="2"/>
  <c r="AJ145" i="2"/>
  <c r="AI145" i="2"/>
  <c r="AH145" i="2"/>
  <c r="AG145" i="2"/>
  <c r="AF145" i="2"/>
  <c r="AE145" i="2"/>
  <c r="AC145" i="2"/>
  <c r="AB145" i="2"/>
  <c r="B145" i="2"/>
  <c r="AD145" i="2" s="1"/>
  <c r="AM144" i="2"/>
  <c r="AL144" i="2"/>
  <c r="AK144" i="2"/>
  <c r="AJ144" i="2"/>
  <c r="AI144" i="2"/>
  <c r="AH144" i="2"/>
  <c r="AG144" i="2"/>
  <c r="AF144" i="2"/>
  <c r="AE144" i="2"/>
  <c r="AC144" i="2"/>
  <c r="AB144" i="2"/>
  <c r="B144" i="2"/>
  <c r="AD144" i="2" s="1"/>
  <c r="AM143" i="2"/>
  <c r="AL143" i="2"/>
  <c r="AK143" i="2"/>
  <c r="AJ143" i="2"/>
  <c r="AI143" i="2"/>
  <c r="AH143" i="2"/>
  <c r="AG143" i="2"/>
  <c r="AF143" i="2"/>
  <c r="AE143" i="2"/>
  <c r="AC143" i="2"/>
  <c r="AB143" i="2"/>
  <c r="B143" i="2"/>
  <c r="AD143" i="2" s="1"/>
  <c r="AM142" i="2"/>
  <c r="AL142" i="2"/>
  <c r="AK142" i="2"/>
  <c r="AJ142" i="2"/>
  <c r="AI142" i="2"/>
  <c r="AH142" i="2"/>
  <c r="AG142" i="2"/>
  <c r="AF142" i="2"/>
  <c r="AE142" i="2"/>
  <c r="AC142" i="2"/>
  <c r="AB142" i="2"/>
  <c r="B142" i="2"/>
  <c r="AD142" i="2" s="1"/>
  <c r="AM141" i="2"/>
  <c r="AL141" i="2"/>
  <c r="AK141" i="2"/>
  <c r="AJ141" i="2"/>
  <c r="AI141" i="2"/>
  <c r="AH141" i="2"/>
  <c r="AG141" i="2"/>
  <c r="AF141" i="2"/>
  <c r="AE141" i="2"/>
  <c r="AC141" i="2"/>
  <c r="AB141" i="2"/>
  <c r="B141" i="2"/>
  <c r="AD141" i="2" s="1"/>
  <c r="AM140" i="2"/>
  <c r="AL140" i="2"/>
  <c r="AK140" i="2"/>
  <c r="AJ140" i="2"/>
  <c r="AI140" i="2"/>
  <c r="AH140" i="2"/>
  <c r="AG140" i="2"/>
  <c r="AF140" i="2"/>
  <c r="AE140" i="2"/>
  <c r="AC140" i="2"/>
  <c r="AB140" i="2"/>
  <c r="B140" i="2"/>
  <c r="AD140" i="2" s="1"/>
  <c r="AM139" i="2"/>
  <c r="AL139" i="2"/>
  <c r="AK139" i="2"/>
  <c r="AJ139" i="2"/>
  <c r="AI139" i="2"/>
  <c r="AH139" i="2"/>
  <c r="AG139" i="2"/>
  <c r="AF139" i="2"/>
  <c r="AE139" i="2"/>
  <c r="AC139" i="2"/>
  <c r="AB139" i="2"/>
  <c r="B139" i="2"/>
  <c r="AD139" i="2" s="1"/>
  <c r="AM138" i="2"/>
  <c r="AL138" i="2"/>
  <c r="AK138" i="2"/>
  <c r="AJ138" i="2"/>
  <c r="AI138" i="2"/>
  <c r="AH138" i="2"/>
  <c r="AG138" i="2"/>
  <c r="AF138" i="2"/>
  <c r="AE138" i="2"/>
  <c r="AC138" i="2"/>
  <c r="AB138" i="2"/>
  <c r="B138" i="2"/>
  <c r="AD138" i="2" s="1"/>
  <c r="AM137" i="2"/>
  <c r="AL137" i="2"/>
  <c r="AK137" i="2"/>
  <c r="AJ137" i="2"/>
  <c r="AI137" i="2"/>
  <c r="AH137" i="2"/>
  <c r="AG137" i="2"/>
  <c r="AF137" i="2"/>
  <c r="AE137" i="2"/>
  <c r="AC137" i="2"/>
  <c r="AB137" i="2"/>
  <c r="B137" i="2"/>
  <c r="AD137" i="2" s="1"/>
  <c r="AM136" i="2"/>
  <c r="AL136" i="2"/>
  <c r="AK136" i="2"/>
  <c r="AJ136" i="2"/>
  <c r="AI136" i="2"/>
  <c r="AH136" i="2"/>
  <c r="AG136" i="2"/>
  <c r="AF136" i="2"/>
  <c r="AE136" i="2"/>
  <c r="AC136" i="2"/>
  <c r="AB136" i="2"/>
  <c r="B136" i="2"/>
  <c r="AD136" i="2" s="1"/>
  <c r="AM135" i="2"/>
  <c r="AL135" i="2"/>
  <c r="AK135" i="2"/>
  <c r="AJ135" i="2"/>
  <c r="AI135" i="2"/>
  <c r="AH135" i="2"/>
  <c r="AG135" i="2"/>
  <c r="AF135" i="2"/>
  <c r="AE135" i="2"/>
  <c r="AC135" i="2"/>
  <c r="AB135" i="2"/>
  <c r="B135" i="2"/>
  <c r="AD135" i="2" s="1"/>
  <c r="AM134" i="2"/>
  <c r="AL134" i="2"/>
  <c r="AK134" i="2"/>
  <c r="AJ134" i="2"/>
  <c r="AI134" i="2"/>
  <c r="AH134" i="2"/>
  <c r="AG134" i="2"/>
  <c r="AF134" i="2"/>
  <c r="AE134" i="2"/>
  <c r="AC134" i="2"/>
  <c r="AB134" i="2"/>
  <c r="B134" i="2"/>
  <c r="AD134" i="2" s="1"/>
  <c r="AM133" i="2"/>
  <c r="AL133" i="2"/>
  <c r="AK133" i="2"/>
  <c r="AJ133" i="2"/>
  <c r="AI133" i="2"/>
  <c r="AH133" i="2"/>
  <c r="AG133" i="2"/>
  <c r="AF133" i="2"/>
  <c r="AE133" i="2"/>
  <c r="AC133" i="2"/>
  <c r="AB133" i="2"/>
  <c r="B133" i="2"/>
  <c r="AD133" i="2" s="1"/>
  <c r="AM132" i="2"/>
  <c r="AL132" i="2"/>
  <c r="AK132" i="2"/>
  <c r="AJ132" i="2"/>
  <c r="AI132" i="2"/>
  <c r="AH132" i="2"/>
  <c r="AG132" i="2"/>
  <c r="AF132" i="2"/>
  <c r="AE132" i="2"/>
  <c r="AC132" i="2"/>
  <c r="AB132" i="2"/>
  <c r="B132" i="2"/>
  <c r="AD132" i="2" s="1"/>
  <c r="AM131" i="2"/>
  <c r="AL131" i="2"/>
  <c r="AK131" i="2"/>
  <c r="AJ131" i="2"/>
  <c r="AI131" i="2"/>
  <c r="AH131" i="2"/>
  <c r="AG131" i="2"/>
  <c r="AF131" i="2"/>
  <c r="AE131" i="2"/>
  <c r="AC131" i="2"/>
  <c r="AB131" i="2"/>
  <c r="B131" i="2"/>
  <c r="AD131" i="2" s="1"/>
  <c r="AM130" i="2"/>
  <c r="AL130" i="2"/>
  <c r="AK130" i="2"/>
  <c r="AJ130" i="2"/>
  <c r="AI130" i="2"/>
  <c r="AH130" i="2"/>
  <c r="AG130" i="2"/>
  <c r="AF130" i="2"/>
  <c r="AE130" i="2"/>
  <c r="AC130" i="2"/>
  <c r="AB130" i="2"/>
  <c r="B130" i="2"/>
  <c r="AD130" i="2" s="1"/>
  <c r="AM129" i="2"/>
  <c r="AL129" i="2"/>
  <c r="AK129" i="2"/>
  <c r="AJ129" i="2"/>
  <c r="AI129" i="2"/>
  <c r="AH129" i="2"/>
  <c r="AG129" i="2"/>
  <c r="AF129" i="2"/>
  <c r="AE129" i="2"/>
  <c r="AC129" i="2"/>
  <c r="AB129" i="2"/>
  <c r="B129" i="2"/>
  <c r="AD129" i="2" s="1"/>
  <c r="AM128" i="2"/>
  <c r="AL128" i="2"/>
  <c r="AK128" i="2"/>
  <c r="AJ128" i="2"/>
  <c r="AI128" i="2"/>
  <c r="AH128" i="2"/>
  <c r="AG128" i="2"/>
  <c r="AF128" i="2"/>
  <c r="AE128" i="2"/>
  <c r="AC128" i="2"/>
  <c r="AB128" i="2"/>
  <c r="B128" i="2"/>
  <c r="AD128" i="2" s="1"/>
  <c r="AM127" i="2"/>
  <c r="AL127" i="2"/>
  <c r="AK127" i="2"/>
  <c r="AJ127" i="2"/>
  <c r="AI127" i="2"/>
  <c r="AH127" i="2"/>
  <c r="AG127" i="2"/>
  <c r="AF127" i="2"/>
  <c r="AE127" i="2"/>
  <c r="AC127" i="2"/>
  <c r="AB127" i="2"/>
  <c r="B127" i="2"/>
  <c r="AD127" i="2" s="1"/>
  <c r="AM126" i="2"/>
  <c r="AL126" i="2"/>
  <c r="AK126" i="2"/>
  <c r="AJ126" i="2"/>
  <c r="AI126" i="2"/>
  <c r="AH126" i="2"/>
  <c r="AG126" i="2"/>
  <c r="AF126" i="2"/>
  <c r="AE126" i="2"/>
  <c r="AC126" i="2"/>
  <c r="AB126" i="2"/>
  <c r="B126" i="2"/>
  <c r="AD126" i="2" s="1"/>
  <c r="AM125" i="2"/>
  <c r="AL125" i="2"/>
  <c r="AK125" i="2"/>
  <c r="AJ125" i="2"/>
  <c r="AI125" i="2"/>
  <c r="AH125" i="2"/>
  <c r="AG125" i="2"/>
  <c r="AF125" i="2"/>
  <c r="AE125" i="2"/>
  <c r="AC125" i="2"/>
  <c r="AB125" i="2"/>
  <c r="B125" i="2"/>
  <c r="AD125" i="2" s="1"/>
  <c r="AM124" i="2"/>
  <c r="AL124" i="2"/>
  <c r="AK124" i="2"/>
  <c r="AJ124" i="2"/>
  <c r="AI124" i="2"/>
  <c r="AH124" i="2"/>
  <c r="AG124" i="2"/>
  <c r="AF124" i="2"/>
  <c r="AE124" i="2"/>
  <c r="AC124" i="2"/>
  <c r="AB124" i="2"/>
  <c r="B124" i="2"/>
  <c r="AD124" i="2" s="1"/>
  <c r="AM123" i="2"/>
  <c r="AL123" i="2"/>
  <c r="AK123" i="2"/>
  <c r="AJ123" i="2"/>
  <c r="AI123" i="2"/>
  <c r="AH123" i="2"/>
  <c r="AG123" i="2"/>
  <c r="AF123" i="2"/>
  <c r="AE123" i="2"/>
  <c r="AC123" i="2"/>
  <c r="AB123" i="2"/>
  <c r="B123" i="2"/>
  <c r="AD123" i="2" s="1"/>
  <c r="AM122" i="2"/>
  <c r="AL122" i="2"/>
  <c r="AK122" i="2"/>
  <c r="AJ122" i="2"/>
  <c r="AI122" i="2"/>
  <c r="AH122" i="2"/>
  <c r="AG122" i="2"/>
  <c r="AF122" i="2"/>
  <c r="AE122" i="2"/>
  <c r="AC122" i="2"/>
  <c r="AB122" i="2"/>
  <c r="B122" i="2"/>
  <c r="AD122" i="2" s="1"/>
  <c r="AM121" i="2"/>
  <c r="AL121" i="2"/>
  <c r="AK121" i="2"/>
  <c r="AJ121" i="2"/>
  <c r="AI121" i="2"/>
  <c r="AH121" i="2"/>
  <c r="AG121" i="2"/>
  <c r="AF121" i="2"/>
  <c r="AE121" i="2"/>
  <c r="AC121" i="2"/>
  <c r="AB121" i="2"/>
  <c r="B121" i="2"/>
  <c r="AD121" i="2" s="1"/>
  <c r="AM120" i="2"/>
  <c r="AL120" i="2"/>
  <c r="AK120" i="2"/>
  <c r="AJ120" i="2"/>
  <c r="AI120" i="2"/>
  <c r="AH120" i="2"/>
  <c r="AG120" i="2"/>
  <c r="AF120" i="2"/>
  <c r="AE120" i="2"/>
  <c r="AC120" i="2"/>
  <c r="AB120" i="2"/>
  <c r="B120" i="2"/>
  <c r="AD120" i="2" s="1"/>
  <c r="AM119" i="2"/>
  <c r="AL119" i="2"/>
  <c r="AK119" i="2"/>
  <c r="AJ119" i="2"/>
  <c r="AI119" i="2"/>
  <c r="AH119" i="2"/>
  <c r="AG119" i="2"/>
  <c r="AF119" i="2"/>
  <c r="AE119" i="2"/>
  <c r="AC119" i="2"/>
  <c r="AB119" i="2"/>
  <c r="B119" i="2"/>
  <c r="AD119" i="2" s="1"/>
  <c r="AM118" i="2"/>
  <c r="AL118" i="2"/>
  <c r="AK118" i="2"/>
  <c r="AJ118" i="2"/>
  <c r="AI118" i="2"/>
  <c r="AH118" i="2"/>
  <c r="AG118" i="2"/>
  <c r="AF118" i="2"/>
  <c r="AE118" i="2"/>
  <c r="AC118" i="2"/>
  <c r="AB118" i="2"/>
  <c r="B118" i="2"/>
  <c r="AD118" i="2" s="1"/>
  <c r="AM106" i="2"/>
  <c r="AL106" i="2"/>
  <c r="AK106" i="2"/>
  <c r="AJ106" i="2"/>
  <c r="AI106" i="2"/>
  <c r="AH106" i="2"/>
  <c r="AG106" i="2"/>
  <c r="AF106" i="2"/>
  <c r="AE106" i="2"/>
  <c r="AC106" i="2"/>
  <c r="AB106" i="2"/>
  <c r="B106" i="2"/>
  <c r="AD106" i="2" s="1"/>
  <c r="AM105" i="2"/>
  <c r="AL105" i="2"/>
  <c r="AK105" i="2"/>
  <c r="AJ105" i="2"/>
  <c r="AI105" i="2"/>
  <c r="AH105" i="2"/>
  <c r="AG105" i="2"/>
  <c r="AF105" i="2"/>
  <c r="AE105" i="2"/>
  <c r="AC105" i="2"/>
  <c r="AB105" i="2"/>
  <c r="B105" i="2"/>
  <c r="AD105" i="2" s="1"/>
  <c r="AM104" i="2"/>
  <c r="AL104" i="2"/>
  <c r="AK104" i="2"/>
  <c r="AJ104" i="2"/>
  <c r="AI104" i="2"/>
  <c r="AH104" i="2"/>
  <c r="AG104" i="2"/>
  <c r="AF104" i="2"/>
  <c r="AE104" i="2"/>
  <c r="AC104" i="2"/>
  <c r="AB104" i="2"/>
  <c r="B104" i="2"/>
  <c r="AD104" i="2" s="1"/>
  <c r="AM103" i="2"/>
  <c r="AL103" i="2"/>
  <c r="AK103" i="2"/>
  <c r="AJ103" i="2"/>
  <c r="AI103" i="2"/>
  <c r="AH103" i="2"/>
  <c r="AG103" i="2"/>
  <c r="AF103" i="2"/>
  <c r="AE103" i="2"/>
  <c r="AC103" i="2"/>
  <c r="AB103" i="2"/>
  <c r="B103" i="2"/>
  <c r="AD103" i="2" s="1"/>
  <c r="AM102" i="2"/>
  <c r="AL102" i="2"/>
  <c r="AK102" i="2"/>
  <c r="AJ102" i="2"/>
  <c r="AI102" i="2"/>
  <c r="AH102" i="2"/>
  <c r="AG102" i="2"/>
  <c r="AF102" i="2"/>
  <c r="AE102" i="2"/>
  <c r="AC102" i="2"/>
  <c r="AB102" i="2"/>
  <c r="B102" i="2"/>
  <c r="AD102" i="2" s="1"/>
  <c r="AM101" i="2"/>
  <c r="AL101" i="2"/>
  <c r="AK101" i="2"/>
  <c r="AJ101" i="2"/>
  <c r="AI101" i="2"/>
  <c r="AH101" i="2"/>
  <c r="AG101" i="2"/>
  <c r="AF101" i="2"/>
  <c r="AE101" i="2"/>
  <c r="AC101" i="2"/>
  <c r="AB101" i="2"/>
  <c r="B101" i="2"/>
  <c r="AD101" i="2" s="1"/>
  <c r="AM100" i="2"/>
  <c r="AL100" i="2"/>
  <c r="AK100" i="2"/>
  <c r="AJ100" i="2"/>
  <c r="AI100" i="2"/>
  <c r="AH100" i="2"/>
  <c r="AG100" i="2"/>
  <c r="AF100" i="2"/>
  <c r="AE100" i="2"/>
  <c r="AC100" i="2"/>
  <c r="AB100" i="2"/>
  <c r="B100" i="2"/>
  <c r="AD100" i="2" s="1"/>
  <c r="AM99" i="2"/>
  <c r="AL99" i="2"/>
  <c r="AK99" i="2"/>
  <c r="AJ99" i="2"/>
  <c r="AI99" i="2"/>
  <c r="AH99" i="2"/>
  <c r="AG99" i="2"/>
  <c r="AF99" i="2"/>
  <c r="AE99" i="2"/>
  <c r="AC99" i="2"/>
  <c r="AB99" i="2"/>
  <c r="B99" i="2"/>
  <c r="AD99" i="2" s="1"/>
  <c r="AM98" i="2"/>
  <c r="AL98" i="2"/>
  <c r="AK98" i="2"/>
  <c r="AJ98" i="2"/>
  <c r="AI98" i="2"/>
  <c r="AH98" i="2"/>
  <c r="AG98" i="2"/>
  <c r="AF98" i="2"/>
  <c r="AE98" i="2"/>
  <c r="AC98" i="2"/>
  <c r="AB98" i="2"/>
  <c r="B98" i="2"/>
  <c r="AD98" i="2" s="1"/>
  <c r="AM97" i="2"/>
  <c r="AL97" i="2"/>
  <c r="AK97" i="2"/>
  <c r="AJ97" i="2"/>
  <c r="AI97" i="2"/>
  <c r="AH97" i="2"/>
  <c r="AG97" i="2"/>
  <c r="AF97" i="2"/>
  <c r="AE97" i="2"/>
  <c r="AC97" i="2"/>
  <c r="AB97" i="2"/>
  <c r="B97" i="2"/>
  <c r="AD97" i="2" s="1"/>
  <c r="AM96" i="2"/>
  <c r="AL96" i="2"/>
  <c r="AK96" i="2"/>
  <c r="AJ96" i="2"/>
  <c r="AI96" i="2"/>
  <c r="AH96" i="2"/>
  <c r="AG96" i="2"/>
  <c r="AF96" i="2"/>
  <c r="AE96" i="2"/>
  <c r="AC96" i="2"/>
  <c r="AB96" i="2"/>
  <c r="B96" i="2"/>
  <c r="AD96" i="2" s="1"/>
  <c r="AM95" i="2"/>
  <c r="AL95" i="2"/>
  <c r="AK95" i="2"/>
  <c r="AJ95" i="2"/>
  <c r="AI95" i="2"/>
  <c r="AH95" i="2"/>
  <c r="AG95" i="2"/>
  <c r="AF95" i="2"/>
  <c r="AE95" i="2"/>
  <c r="AC95" i="2"/>
  <c r="AB95" i="2"/>
  <c r="B95" i="2"/>
  <c r="AD95" i="2" s="1"/>
  <c r="AM94" i="2"/>
  <c r="AL94" i="2"/>
  <c r="AK94" i="2"/>
  <c r="AJ94" i="2"/>
  <c r="AI94" i="2"/>
  <c r="AH94" i="2"/>
  <c r="AG94" i="2"/>
  <c r="AF94" i="2"/>
  <c r="AE94" i="2"/>
  <c r="AC94" i="2"/>
  <c r="AB94" i="2"/>
  <c r="B94" i="2"/>
  <c r="AD94" i="2" s="1"/>
  <c r="AM93" i="2"/>
  <c r="AL93" i="2"/>
  <c r="AK93" i="2"/>
  <c r="AJ93" i="2"/>
  <c r="AI93" i="2"/>
  <c r="AH93" i="2"/>
  <c r="AG93" i="2"/>
  <c r="AF93" i="2"/>
  <c r="AE93" i="2"/>
  <c r="AC93" i="2"/>
  <c r="AB93" i="2"/>
  <c r="B93" i="2"/>
  <c r="AD93" i="2" s="1"/>
  <c r="AM92" i="2"/>
  <c r="AL92" i="2"/>
  <c r="AK92" i="2"/>
  <c r="AJ92" i="2"/>
  <c r="AI92" i="2"/>
  <c r="AH92" i="2"/>
  <c r="AG92" i="2"/>
  <c r="AF92" i="2"/>
  <c r="AE92" i="2"/>
  <c r="AC92" i="2"/>
  <c r="AB92" i="2"/>
  <c r="B92" i="2"/>
  <c r="AD92" i="2" s="1"/>
  <c r="AM91" i="2"/>
  <c r="AL91" i="2"/>
  <c r="AK91" i="2"/>
  <c r="AJ91" i="2"/>
  <c r="AI91" i="2"/>
  <c r="AH91" i="2"/>
  <c r="AG91" i="2"/>
  <c r="AF91" i="2"/>
  <c r="AE91" i="2"/>
  <c r="AC91" i="2"/>
  <c r="AB91" i="2"/>
  <c r="B91" i="2"/>
  <c r="AD91" i="2" s="1"/>
  <c r="AM90" i="2"/>
  <c r="AL90" i="2"/>
  <c r="AK90" i="2"/>
  <c r="AJ90" i="2"/>
  <c r="AI90" i="2"/>
  <c r="AH90" i="2"/>
  <c r="AG90" i="2"/>
  <c r="AF90" i="2"/>
  <c r="AE90" i="2"/>
  <c r="AC90" i="2"/>
  <c r="AB90" i="2"/>
  <c r="B90" i="2"/>
  <c r="AD90" i="2" s="1"/>
  <c r="AM89" i="2"/>
  <c r="AL89" i="2"/>
  <c r="AK89" i="2"/>
  <c r="AJ89" i="2"/>
  <c r="AI89" i="2"/>
  <c r="AH89" i="2"/>
  <c r="AG89" i="2"/>
  <c r="AF89" i="2"/>
  <c r="AE89" i="2"/>
  <c r="AC89" i="2"/>
  <c r="AB89" i="2"/>
  <c r="B89" i="2"/>
  <c r="AD89" i="2" s="1"/>
  <c r="AM88" i="2"/>
  <c r="AL88" i="2"/>
  <c r="AK88" i="2"/>
  <c r="AJ88" i="2"/>
  <c r="AI88" i="2"/>
  <c r="AH88" i="2"/>
  <c r="AG88" i="2"/>
  <c r="AF88" i="2"/>
  <c r="AE88" i="2"/>
  <c r="AC88" i="2"/>
  <c r="AB88" i="2"/>
  <c r="B88" i="2"/>
  <c r="AD88" i="2" s="1"/>
  <c r="AM87" i="2"/>
  <c r="AL87" i="2"/>
  <c r="AK87" i="2"/>
  <c r="AJ87" i="2"/>
  <c r="AI87" i="2"/>
  <c r="AH87" i="2"/>
  <c r="AG87" i="2"/>
  <c r="AF87" i="2"/>
  <c r="AE87" i="2"/>
  <c r="AC87" i="2"/>
  <c r="AB87" i="2"/>
  <c r="B87" i="2"/>
  <c r="AD87" i="2" s="1"/>
  <c r="AM86" i="2"/>
  <c r="AL86" i="2"/>
  <c r="AK86" i="2"/>
  <c r="AJ86" i="2"/>
  <c r="AI86" i="2"/>
  <c r="AH86" i="2"/>
  <c r="AG86" i="2"/>
  <c r="AF86" i="2"/>
  <c r="AE86" i="2"/>
  <c r="AC86" i="2"/>
  <c r="AB86" i="2"/>
  <c r="B86" i="2"/>
  <c r="AD86" i="2" s="1"/>
  <c r="AM85" i="2"/>
  <c r="AL85" i="2"/>
  <c r="AK85" i="2"/>
  <c r="AJ85" i="2"/>
  <c r="AI85" i="2"/>
  <c r="AH85" i="2"/>
  <c r="AG85" i="2"/>
  <c r="AF85" i="2"/>
  <c r="AE85" i="2"/>
  <c r="AC85" i="2"/>
  <c r="AB85" i="2"/>
  <c r="B85" i="2"/>
  <c r="AD85" i="2" s="1"/>
  <c r="AM84" i="2"/>
  <c r="AL84" i="2"/>
  <c r="AK84" i="2"/>
  <c r="AJ84" i="2"/>
  <c r="AI84" i="2"/>
  <c r="AH84" i="2"/>
  <c r="AG84" i="2"/>
  <c r="AF84" i="2"/>
  <c r="AE84" i="2"/>
  <c r="AC84" i="2"/>
  <c r="AB84" i="2"/>
  <c r="B84" i="2"/>
  <c r="AD84" i="2" s="1"/>
  <c r="AM83" i="2"/>
  <c r="AL83" i="2"/>
  <c r="AK83" i="2"/>
  <c r="AJ83" i="2"/>
  <c r="AI83" i="2"/>
  <c r="AH83" i="2"/>
  <c r="AG83" i="2"/>
  <c r="AF83" i="2"/>
  <c r="AE83" i="2"/>
  <c r="AC83" i="2"/>
  <c r="AB83" i="2"/>
  <c r="B83" i="2"/>
  <c r="AD83" i="2" s="1"/>
  <c r="AM82" i="2"/>
  <c r="AL82" i="2"/>
  <c r="AK82" i="2"/>
  <c r="AJ82" i="2"/>
  <c r="AI82" i="2"/>
  <c r="AH82" i="2"/>
  <c r="AG82" i="2"/>
  <c r="AF82" i="2"/>
  <c r="AE82" i="2"/>
  <c r="AC82" i="2"/>
  <c r="AB82" i="2"/>
  <c r="B82" i="2"/>
  <c r="AD82" i="2" s="1"/>
  <c r="AM81" i="2"/>
  <c r="AL81" i="2"/>
  <c r="AK81" i="2"/>
  <c r="AJ81" i="2"/>
  <c r="AI81" i="2"/>
  <c r="AH81" i="2"/>
  <c r="AG81" i="2"/>
  <c r="AF81" i="2"/>
  <c r="AE81" i="2"/>
  <c r="AC81" i="2"/>
  <c r="AB81" i="2"/>
  <c r="B81" i="2"/>
  <c r="AD81" i="2" s="1"/>
  <c r="AM80" i="2"/>
  <c r="AL80" i="2"/>
  <c r="AK80" i="2"/>
  <c r="AJ80" i="2"/>
  <c r="AI80" i="2"/>
  <c r="AH80" i="2"/>
  <c r="AG80" i="2"/>
  <c r="AF80" i="2"/>
  <c r="AE80" i="2"/>
  <c r="AC80" i="2"/>
  <c r="AB80" i="2"/>
  <c r="B80" i="2"/>
  <c r="AD80" i="2" s="1"/>
  <c r="AM79" i="2"/>
  <c r="AL79" i="2"/>
  <c r="AK79" i="2"/>
  <c r="AJ79" i="2"/>
  <c r="AI79" i="2"/>
  <c r="AH79" i="2"/>
  <c r="AG79" i="2"/>
  <c r="AF79" i="2"/>
  <c r="AE79" i="2"/>
  <c r="AC79" i="2"/>
  <c r="AB79" i="2"/>
  <c r="B79" i="2"/>
  <c r="AD79" i="2" s="1"/>
  <c r="AM78" i="2"/>
  <c r="AL78" i="2"/>
  <c r="AK78" i="2"/>
  <c r="AJ78" i="2"/>
  <c r="AI78" i="2"/>
  <c r="AH78" i="2"/>
  <c r="AG78" i="2"/>
  <c r="AF78" i="2"/>
  <c r="AE78" i="2"/>
  <c r="AC78" i="2"/>
  <c r="AB78" i="2"/>
  <c r="B78" i="2"/>
  <c r="AD78" i="2" s="1"/>
  <c r="AM77" i="2"/>
  <c r="AL77" i="2"/>
  <c r="AK77" i="2"/>
  <c r="AJ77" i="2"/>
  <c r="AI77" i="2"/>
  <c r="AH77" i="2"/>
  <c r="AG77" i="2"/>
  <c r="AF77" i="2"/>
  <c r="AE77" i="2"/>
  <c r="AC77" i="2"/>
  <c r="AB77" i="2"/>
  <c r="B77" i="2"/>
  <c r="AD77" i="2" s="1"/>
  <c r="AM76" i="2"/>
  <c r="AL76" i="2"/>
  <c r="AK76" i="2"/>
  <c r="AJ76" i="2"/>
  <c r="AI76" i="2"/>
  <c r="AH76" i="2"/>
  <c r="AG76" i="2"/>
  <c r="AF76" i="2"/>
  <c r="AE76" i="2"/>
  <c r="AC76" i="2"/>
  <c r="AB76" i="2"/>
  <c r="B76" i="2"/>
  <c r="AD76" i="2" s="1"/>
  <c r="AM75" i="2"/>
  <c r="AL75" i="2"/>
  <c r="AK75" i="2"/>
  <c r="AJ75" i="2"/>
  <c r="AI75" i="2"/>
  <c r="AH75" i="2"/>
  <c r="AG75" i="2"/>
  <c r="AF75" i="2"/>
  <c r="AE75" i="2"/>
  <c r="AC75" i="2"/>
  <c r="AB75" i="2"/>
  <c r="B75" i="2"/>
  <c r="AD75" i="2" s="1"/>
  <c r="AM73" i="2"/>
  <c r="AL73" i="2"/>
  <c r="AK73" i="2"/>
  <c r="AJ73" i="2"/>
  <c r="AI73" i="2"/>
  <c r="AH73" i="2"/>
  <c r="AG73" i="2"/>
  <c r="AF73" i="2"/>
  <c r="AE73" i="2"/>
  <c r="AC73" i="2"/>
  <c r="AB73" i="2"/>
  <c r="B73" i="2"/>
  <c r="AD73" i="2" s="1"/>
  <c r="AM72" i="2"/>
  <c r="AL72" i="2"/>
  <c r="AK72" i="2"/>
  <c r="AJ72" i="2"/>
  <c r="AI72" i="2"/>
  <c r="AH72" i="2"/>
  <c r="AG72" i="2"/>
  <c r="AF72" i="2"/>
  <c r="AE72" i="2"/>
  <c r="AC72" i="2"/>
  <c r="AB72" i="2"/>
  <c r="B72" i="2"/>
  <c r="AD72" i="2" s="1"/>
  <c r="AM71" i="2"/>
  <c r="AL71" i="2"/>
  <c r="AK71" i="2"/>
  <c r="AJ71" i="2"/>
  <c r="AI71" i="2"/>
  <c r="AH71" i="2"/>
  <c r="AG71" i="2"/>
  <c r="AF71" i="2"/>
  <c r="AE71" i="2"/>
  <c r="AC71" i="2"/>
  <c r="AB71" i="2"/>
  <c r="B71" i="2"/>
  <c r="AD71" i="2" s="1"/>
  <c r="AM70" i="2"/>
  <c r="AL70" i="2"/>
  <c r="AK70" i="2"/>
  <c r="AJ70" i="2"/>
  <c r="AI70" i="2"/>
  <c r="AH70" i="2"/>
  <c r="AG70" i="2"/>
  <c r="AF70" i="2"/>
  <c r="AE70" i="2"/>
  <c r="AC70" i="2"/>
  <c r="AB70" i="2"/>
  <c r="B70" i="2"/>
  <c r="AD70" i="2" s="1"/>
  <c r="AM68" i="2"/>
  <c r="AL68" i="2"/>
  <c r="AK68" i="2"/>
  <c r="AJ68" i="2"/>
  <c r="AI68" i="2"/>
  <c r="AH68" i="2"/>
  <c r="AG68" i="2"/>
  <c r="AF68" i="2"/>
  <c r="AE68" i="2"/>
  <c r="AC68" i="2"/>
  <c r="AB68" i="2"/>
  <c r="B68" i="2"/>
  <c r="AD68" i="2" s="1"/>
  <c r="AM67" i="2"/>
  <c r="AL67" i="2"/>
  <c r="AK67" i="2"/>
  <c r="AJ67" i="2"/>
  <c r="AI67" i="2"/>
  <c r="AH67" i="2"/>
  <c r="AG67" i="2"/>
  <c r="AF67" i="2"/>
  <c r="AE67" i="2"/>
  <c r="AC67" i="2"/>
  <c r="AB67" i="2"/>
  <c r="B67" i="2"/>
  <c r="AD67" i="2" s="1"/>
  <c r="AM65" i="2"/>
  <c r="AL65" i="2"/>
  <c r="AK65" i="2"/>
  <c r="AJ65" i="2"/>
  <c r="AI65" i="2"/>
  <c r="AH65" i="2"/>
  <c r="AG65" i="2"/>
  <c r="AF65" i="2"/>
  <c r="AE65" i="2"/>
  <c r="AC65" i="2"/>
  <c r="AB65" i="2"/>
  <c r="B65" i="2"/>
  <c r="AD65" i="2" s="1"/>
  <c r="AM64" i="2"/>
  <c r="AL64" i="2"/>
  <c r="AK64" i="2"/>
  <c r="AJ64" i="2"/>
  <c r="AI64" i="2"/>
  <c r="AH64" i="2"/>
  <c r="AG64" i="2"/>
  <c r="AF64" i="2"/>
  <c r="AE64" i="2"/>
  <c r="AC64" i="2"/>
  <c r="AB64" i="2"/>
  <c r="B64" i="2"/>
  <c r="AD64" i="2" s="1"/>
  <c r="AM63" i="2"/>
  <c r="AL63" i="2"/>
  <c r="AK63" i="2"/>
  <c r="AJ63" i="2"/>
  <c r="AI63" i="2"/>
  <c r="AH63" i="2"/>
  <c r="AG63" i="2"/>
  <c r="AF63" i="2"/>
  <c r="AE63" i="2"/>
  <c r="AC63" i="2"/>
  <c r="AB63" i="2"/>
  <c r="B63" i="2"/>
  <c r="AD63" i="2" s="1"/>
  <c r="AM62" i="2"/>
  <c r="AL62" i="2"/>
  <c r="AK62" i="2"/>
  <c r="AJ62" i="2"/>
  <c r="AI62" i="2"/>
  <c r="AH62" i="2"/>
  <c r="AG62" i="2"/>
  <c r="AF62" i="2"/>
  <c r="AE62" i="2"/>
  <c r="AC62" i="2"/>
  <c r="AB62" i="2"/>
  <c r="B62" i="2"/>
  <c r="AD62" i="2" s="1"/>
  <c r="AM61" i="2"/>
  <c r="AL61" i="2"/>
  <c r="AK61" i="2"/>
  <c r="AJ61" i="2"/>
  <c r="AI61" i="2"/>
  <c r="AH61" i="2"/>
  <c r="AG61" i="2"/>
  <c r="AF61" i="2"/>
  <c r="AE61" i="2"/>
  <c r="AC61" i="2"/>
  <c r="AB61" i="2"/>
  <c r="B61" i="2"/>
  <c r="AD61" i="2" s="1"/>
  <c r="AM60" i="2"/>
  <c r="AL60" i="2"/>
  <c r="AK60" i="2"/>
  <c r="AJ60" i="2"/>
  <c r="AI60" i="2"/>
  <c r="AH60" i="2"/>
  <c r="AG60" i="2"/>
  <c r="AF60" i="2"/>
  <c r="AE60" i="2"/>
  <c r="AC60" i="2"/>
  <c r="AB60" i="2"/>
  <c r="B60" i="2"/>
  <c r="AD60" i="2" s="1"/>
  <c r="AM59" i="2"/>
  <c r="AL59" i="2"/>
  <c r="AK59" i="2"/>
  <c r="AJ59" i="2"/>
  <c r="AI59" i="2"/>
  <c r="AH59" i="2"/>
  <c r="AG59" i="2"/>
  <c r="AF59" i="2"/>
  <c r="AE59" i="2"/>
  <c r="AC59" i="2"/>
  <c r="AB59" i="2"/>
  <c r="B59" i="2"/>
  <c r="AD59" i="2" s="1"/>
  <c r="AM58" i="2"/>
  <c r="AL58" i="2"/>
  <c r="AK58" i="2"/>
  <c r="AJ58" i="2"/>
  <c r="AI58" i="2"/>
  <c r="AH58" i="2"/>
  <c r="AG58" i="2"/>
  <c r="AF58" i="2"/>
  <c r="AE58" i="2"/>
  <c r="AC58" i="2"/>
  <c r="AB58" i="2"/>
  <c r="B58" i="2"/>
  <c r="AD58" i="2" s="1"/>
  <c r="AM57" i="2"/>
  <c r="AL57" i="2"/>
  <c r="AK57" i="2"/>
  <c r="AJ57" i="2"/>
  <c r="AI57" i="2"/>
  <c r="AH57" i="2"/>
  <c r="AG57" i="2"/>
  <c r="AF57" i="2"/>
  <c r="AE57" i="2"/>
  <c r="AC57" i="2"/>
  <c r="AB57" i="2"/>
  <c r="B57" i="2"/>
  <c r="AD57" i="2" s="1"/>
  <c r="AM56" i="2"/>
  <c r="AL56" i="2"/>
  <c r="AK56" i="2"/>
  <c r="AJ56" i="2"/>
  <c r="AI56" i="2"/>
  <c r="AH56" i="2"/>
  <c r="AG56" i="2"/>
  <c r="AF56" i="2"/>
  <c r="AE56" i="2"/>
  <c r="AC56" i="2"/>
  <c r="AB56" i="2"/>
  <c r="B56" i="2"/>
  <c r="AD56" i="2" s="1"/>
  <c r="AM55" i="2"/>
  <c r="AL55" i="2"/>
  <c r="AK55" i="2"/>
  <c r="AJ55" i="2"/>
  <c r="AI55" i="2"/>
  <c r="AH55" i="2"/>
  <c r="AG55" i="2"/>
  <c r="AF55" i="2"/>
  <c r="AE55" i="2"/>
  <c r="AC55" i="2"/>
  <c r="AB55" i="2"/>
  <c r="B55" i="2"/>
  <c r="AD55" i="2" s="1"/>
  <c r="AM54" i="2"/>
  <c r="AL54" i="2"/>
  <c r="AK54" i="2"/>
  <c r="AJ54" i="2"/>
  <c r="AI54" i="2"/>
  <c r="AH54" i="2"/>
  <c r="AG54" i="2"/>
  <c r="AF54" i="2"/>
  <c r="AE54" i="2"/>
  <c r="AC54" i="2"/>
  <c r="AB54" i="2"/>
  <c r="B54" i="2"/>
  <c r="AD54" i="2" s="1"/>
  <c r="AM53" i="2"/>
  <c r="AL53" i="2"/>
  <c r="AK53" i="2"/>
  <c r="AJ53" i="2"/>
  <c r="AI53" i="2"/>
  <c r="AH53" i="2"/>
  <c r="AG53" i="2"/>
  <c r="AF53" i="2"/>
  <c r="AE53" i="2"/>
  <c r="AC53" i="2"/>
  <c r="AB53" i="2"/>
  <c r="B53" i="2"/>
  <c r="AD53" i="2" s="1"/>
  <c r="AM52" i="2"/>
  <c r="AL52" i="2"/>
  <c r="AK52" i="2"/>
  <c r="AJ52" i="2"/>
  <c r="AI52" i="2"/>
  <c r="AH52" i="2"/>
  <c r="AG52" i="2"/>
  <c r="AF52" i="2"/>
  <c r="AE52" i="2"/>
  <c r="AC52" i="2"/>
  <c r="AB52" i="2"/>
  <c r="B52" i="2"/>
  <c r="AD52" i="2" s="1"/>
  <c r="AM51" i="2"/>
  <c r="AL51" i="2"/>
  <c r="AK51" i="2"/>
  <c r="AJ51" i="2"/>
  <c r="AI51" i="2"/>
  <c r="AH51" i="2"/>
  <c r="AG51" i="2"/>
  <c r="AF51" i="2"/>
  <c r="AE51" i="2"/>
  <c r="AC51" i="2"/>
  <c r="AB51" i="2"/>
  <c r="B51" i="2"/>
  <c r="AD51" i="2" s="1"/>
  <c r="AM50" i="2"/>
  <c r="AL50" i="2"/>
  <c r="AK50" i="2"/>
  <c r="AJ50" i="2"/>
  <c r="AI50" i="2"/>
  <c r="AH50" i="2"/>
  <c r="AG50" i="2"/>
  <c r="AF50" i="2"/>
  <c r="AE50" i="2"/>
  <c r="AC50" i="2"/>
  <c r="AB50" i="2"/>
  <c r="B50" i="2"/>
  <c r="AD50" i="2" s="1"/>
  <c r="AM49" i="2"/>
  <c r="AL49" i="2"/>
  <c r="AK49" i="2"/>
  <c r="AJ49" i="2"/>
  <c r="AI49" i="2"/>
  <c r="AH49" i="2"/>
  <c r="AG49" i="2"/>
  <c r="AF49" i="2"/>
  <c r="AE49" i="2"/>
  <c r="AC49" i="2"/>
  <c r="AB49" i="2"/>
  <c r="B49" i="2"/>
  <c r="AD49" i="2" s="1"/>
  <c r="AM48" i="2"/>
  <c r="AL48" i="2"/>
  <c r="AK48" i="2"/>
  <c r="AJ48" i="2"/>
  <c r="AI48" i="2"/>
  <c r="AH48" i="2"/>
  <c r="AG48" i="2"/>
  <c r="AF48" i="2"/>
  <c r="AE48" i="2"/>
  <c r="AC48" i="2"/>
  <c r="AB48" i="2"/>
  <c r="B48" i="2"/>
  <c r="AD48" i="2" s="1"/>
  <c r="AM47" i="2"/>
  <c r="AL47" i="2"/>
  <c r="AK47" i="2"/>
  <c r="AJ47" i="2"/>
  <c r="AI47" i="2"/>
  <c r="AH47" i="2"/>
  <c r="AG47" i="2"/>
  <c r="AF47" i="2"/>
  <c r="AE47" i="2"/>
  <c r="AC47" i="2"/>
  <c r="AB47" i="2"/>
  <c r="B47" i="2"/>
  <c r="AD47" i="2" s="1"/>
  <c r="AM46" i="2"/>
  <c r="AL46" i="2"/>
  <c r="AK46" i="2"/>
  <c r="AJ46" i="2"/>
  <c r="AI46" i="2"/>
  <c r="AH46" i="2"/>
  <c r="AG46" i="2"/>
  <c r="AF46" i="2"/>
  <c r="AE46" i="2"/>
  <c r="AC46" i="2"/>
  <c r="AB46" i="2"/>
  <c r="B46" i="2"/>
  <c r="AD46" i="2" s="1"/>
  <c r="AM45" i="2"/>
  <c r="AL45" i="2"/>
  <c r="AK45" i="2"/>
  <c r="AJ45" i="2"/>
  <c r="AI45" i="2"/>
  <c r="AH45" i="2"/>
  <c r="AG45" i="2"/>
  <c r="AF45" i="2"/>
  <c r="AE45" i="2"/>
  <c r="AC45" i="2"/>
  <c r="AB45" i="2"/>
  <c r="B45" i="2"/>
  <c r="AD45" i="2" s="1"/>
  <c r="AM44" i="2"/>
  <c r="AL44" i="2"/>
  <c r="AK44" i="2"/>
  <c r="AJ44" i="2"/>
  <c r="AI44" i="2"/>
  <c r="AH44" i="2"/>
  <c r="AG44" i="2"/>
  <c r="AF44" i="2"/>
  <c r="AE44" i="2"/>
  <c r="AC44" i="2"/>
  <c r="AB44" i="2"/>
  <c r="B44" i="2"/>
  <c r="AD44" i="2" s="1"/>
  <c r="AM43" i="2"/>
  <c r="AL43" i="2"/>
  <c r="AK43" i="2"/>
  <c r="AJ43" i="2"/>
  <c r="AI43" i="2"/>
  <c r="AH43" i="2"/>
  <c r="AG43" i="2"/>
  <c r="AF43" i="2"/>
  <c r="AE43" i="2"/>
  <c r="AC43" i="2"/>
  <c r="AB43" i="2"/>
  <c r="B43" i="2"/>
  <c r="AD43" i="2" s="1"/>
  <c r="AM42" i="2"/>
  <c r="AL42" i="2"/>
  <c r="AK42" i="2"/>
  <c r="AJ42" i="2"/>
  <c r="AI42" i="2"/>
  <c r="AH42" i="2"/>
  <c r="AG42" i="2"/>
  <c r="AF42" i="2"/>
  <c r="AE42" i="2"/>
  <c r="AC42" i="2"/>
  <c r="AB42" i="2"/>
  <c r="B42" i="2"/>
  <c r="AD42" i="2" s="1"/>
  <c r="AM41" i="2"/>
  <c r="AL41" i="2"/>
  <c r="AK41" i="2"/>
  <c r="AJ41" i="2"/>
  <c r="AI41" i="2"/>
  <c r="AH41" i="2"/>
  <c r="AG41" i="2"/>
  <c r="AF41" i="2"/>
  <c r="AE41" i="2"/>
  <c r="AC41" i="2"/>
  <c r="AB41" i="2"/>
  <c r="B41" i="2"/>
  <c r="AD41" i="2" s="1"/>
  <c r="AM40" i="2"/>
  <c r="AL40" i="2"/>
  <c r="AK40" i="2"/>
  <c r="AJ40" i="2"/>
  <c r="AI40" i="2"/>
  <c r="AH40" i="2"/>
  <c r="AG40" i="2"/>
  <c r="AF40" i="2"/>
  <c r="AE40" i="2"/>
  <c r="AC40" i="2"/>
  <c r="AB40" i="2"/>
  <c r="B40" i="2"/>
  <c r="AD40" i="2" s="1"/>
  <c r="AM39" i="2"/>
  <c r="AL39" i="2"/>
  <c r="AK39" i="2"/>
  <c r="AJ39" i="2"/>
  <c r="AI39" i="2"/>
  <c r="AH39" i="2"/>
  <c r="AG39" i="2"/>
  <c r="AF39" i="2"/>
  <c r="AE39" i="2"/>
  <c r="AC39" i="2"/>
  <c r="AB39" i="2"/>
  <c r="B39" i="2"/>
  <c r="AD39" i="2" s="1"/>
  <c r="AM38" i="2"/>
  <c r="AL38" i="2"/>
  <c r="AK38" i="2"/>
  <c r="AJ38" i="2"/>
  <c r="AI38" i="2"/>
  <c r="AH38" i="2"/>
  <c r="AG38" i="2"/>
  <c r="AF38" i="2"/>
  <c r="AE38" i="2"/>
  <c r="AC38" i="2"/>
  <c r="AB38" i="2"/>
  <c r="B38" i="2"/>
  <c r="AD38" i="2" s="1"/>
  <c r="AM37" i="2"/>
  <c r="AL37" i="2"/>
  <c r="AK37" i="2"/>
  <c r="AJ37" i="2"/>
  <c r="AI37" i="2"/>
  <c r="AH37" i="2"/>
  <c r="AG37" i="2"/>
  <c r="AF37" i="2"/>
  <c r="AE37" i="2"/>
  <c r="AC37" i="2"/>
  <c r="AB37" i="2"/>
  <c r="B37" i="2"/>
  <c r="AD37" i="2" s="1"/>
  <c r="AM36" i="2"/>
  <c r="AL36" i="2"/>
  <c r="AK36" i="2"/>
  <c r="AJ36" i="2"/>
  <c r="AI36" i="2"/>
  <c r="AH36" i="2"/>
  <c r="AG36" i="2"/>
  <c r="AF36" i="2"/>
  <c r="AE36" i="2"/>
  <c r="AC36" i="2"/>
  <c r="AB36" i="2"/>
  <c r="B36" i="2"/>
  <c r="AD36" i="2" s="1"/>
  <c r="AM35" i="2"/>
  <c r="AL35" i="2"/>
  <c r="AK35" i="2"/>
  <c r="AJ35" i="2"/>
  <c r="AI35" i="2"/>
  <c r="AH35" i="2"/>
  <c r="AG35" i="2"/>
  <c r="AF35" i="2"/>
  <c r="AE35" i="2"/>
  <c r="AC35" i="2"/>
  <c r="AB35" i="2"/>
  <c r="B35" i="2"/>
  <c r="AD35" i="2" s="1"/>
  <c r="AM34" i="2"/>
  <c r="AL34" i="2"/>
  <c r="AK34" i="2"/>
  <c r="AJ34" i="2"/>
  <c r="AI34" i="2"/>
  <c r="AH34" i="2"/>
  <c r="AG34" i="2"/>
  <c r="AF34" i="2"/>
  <c r="AE34" i="2"/>
  <c r="AC34" i="2"/>
  <c r="AB34" i="2"/>
  <c r="B34" i="2"/>
  <c r="AD34" i="2" s="1"/>
  <c r="AM33" i="2"/>
  <c r="AL33" i="2"/>
  <c r="AK33" i="2"/>
  <c r="AJ33" i="2"/>
  <c r="AI33" i="2"/>
  <c r="AH33" i="2"/>
  <c r="AG33" i="2"/>
  <c r="AF33" i="2"/>
  <c r="AE33" i="2"/>
  <c r="AC33" i="2"/>
  <c r="AB33" i="2"/>
  <c r="B33" i="2"/>
  <c r="AD33" i="2" s="1"/>
  <c r="AM32" i="2"/>
  <c r="AL32" i="2"/>
  <c r="AK32" i="2"/>
  <c r="AJ32" i="2"/>
  <c r="AI32" i="2"/>
  <c r="AH32" i="2"/>
  <c r="AG32" i="2"/>
  <c r="AF32" i="2"/>
  <c r="AE32" i="2"/>
  <c r="AC32" i="2"/>
  <c r="AB32" i="2"/>
  <c r="B32" i="2"/>
  <c r="AD32" i="2" s="1"/>
  <c r="AM31" i="2"/>
  <c r="AL31" i="2"/>
  <c r="AK31" i="2"/>
  <c r="AJ31" i="2"/>
  <c r="AI31" i="2"/>
  <c r="AH31" i="2"/>
  <c r="AG31" i="2"/>
  <c r="AF31" i="2"/>
  <c r="AE31" i="2"/>
  <c r="AC31" i="2"/>
  <c r="AB31" i="2"/>
  <c r="B31" i="2"/>
  <c r="AD31" i="2" s="1"/>
  <c r="AM30" i="2"/>
  <c r="AL30" i="2"/>
  <c r="AK30" i="2"/>
  <c r="AJ30" i="2"/>
  <c r="AI30" i="2"/>
  <c r="AH30" i="2"/>
  <c r="AG30" i="2"/>
  <c r="AF30" i="2"/>
  <c r="AE30" i="2"/>
  <c r="AC30" i="2"/>
  <c r="AB30" i="2"/>
  <c r="B30" i="2"/>
  <c r="AD30" i="2" s="1"/>
  <c r="AM29" i="2"/>
  <c r="AL29" i="2"/>
  <c r="AK29" i="2"/>
  <c r="AJ29" i="2"/>
  <c r="AI29" i="2"/>
  <c r="AH29" i="2"/>
  <c r="AG29" i="2"/>
  <c r="AF29" i="2"/>
  <c r="AE29" i="2"/>
  <c r="AC29" i="2"/>
  <c r="AB29" i="2"/>
  <c r="B29" i="2"/>
  <c r="AD29" i="2" s="1"/>
  <c r="AM28" i="2"/>
  <c r="AL28" i="2"/>
  <c r="AK28" i="2"/>
  <c r="AJ28" i="2"/>
  <c r="AI28" i="2"/>
  <c r="AH28" i="2"/>
  <c r="AG28" i="2"/>
  <c r="AF28" i="2"/>
  <c r="AE28" i="2"/>
  <c r="AC28" i="2"/>
  <c r="AB28" i="2"/>
  <c r="B28" i="2"/>
  <c r="AD28" i="2" s="1"/>
  <c r="AM27" i="2"/>
  <c r="AL27" i="2"/>
  <c r="AK27" i="2"/>
  <c r="AJ27" i="2"/>
  <c r="AI27" i="2"/>
  <c r="AH27" i="2"/>
  <c r="AG27" i="2"/>
  <c r="AF27" i="2"/>
  <c r="AE27" i="2"/>
  <c r="AC27" i="2"/>
  <c r="AB27" i="2"/>
  <c r="B27" i="2"/>
  <c r="AD27" i="2" s="1"/>
  <c r="AM26" i="2"/>
  <c r="AL26" i="2"/>
  <c r="AK26" i="2"/>
  <c r="AJ26" i="2"/>
  <c r="AI26" i="2"/>
  <c r="AH26" i="2"/>
  <c r="AG26" i="2"/>
  <c r="AF26" i="2"/>
  <c r="AE26" i="2"/>
  <c r="AC26" i="2"/>
  <c r="AB26" i="2"/>
  <c r="B26" i="2"/>
  <c r="AD26" i="2" s="1"/>
  <c r="AM25" i="2"/>
  <c r="AL25" i="2"/>
  <c r="AK25" i="2"/>
  <c r="AJ25" i="2"/>
  <c r="AI25" i="2"/>
  <c r="AH25" i="2"/>
  <c r="AG25" i="2"/>
  <c r="AF25" i="2"/>
  <c r="AE25" i="2"/>
  <c r="AC25" i="2"/>
  <c r="AB25" i="2"/>
  <c r="B25" i="2"/>
  <c r="AD25" i="2" s="1"/>
  <c r="AM24" i="2"/>
  <c r="AL24" i="2"/>
  <c r="AK24" i="2"/>
  <c r="AJ24" i="2"/>
  <c r="AI24" i="2"/>
  <c r="AH24" i="2"/>
  <c r="AG24" i="2"/>
  <c r="AF24" i="2"/>
  <c r="AE24" i="2"/>
  <c r="AC24" i="2"/>
  <c r="AB24" i="2"/>
  <c r="B24" i="2"/>
  <c r="AD24" i="2" s="1"/>
  <c r="B23" i="2"/>
  <c r="B22" i="2"/>
  <c r="B21" i="2"/>
  <c r="Y14" i="2" l="1"/>
  <c r="X14" i="2"/>
  <c r="AM23" i="2"/>
  <c r="AL23" i="2"/>
  <c r="AK23" i="2"/>
  <c r="AJ23" i="2"/>
  <c r="AI23" i="2"/>
  <c r="AH23" i="2"/>
  <c r="AG23" i="2"/>
  <c r="AF23" i="2"/>
  <c r="AE23" i="2"/>
  <c r="AC23" i="2"/>
  <c r="AB23" i="2"/>
  <c r="AD23" i="2"/>
  <c r="AM22" i="2"/>
  <c r="AL22" i="2"/>
  <c r="AK22" i="2"/>
  <c r="AJ22" i="2"/>
  <c r="AI22" i="2"/>
  <c r="AH22" i="2"/>
  <c r="AG22" i="2"/>
  <c r="AF22" i="2"/>
  <c r="AE22" i="2"/>
  <c r="AC22" i="2"/>
  <c r="AB22" i="2"/>
  <c r="AD22" i="2"/>
  <c r="AM21" i="2"/>
  <c r="AL21" i="2"/>
  <c r="AK21" i="2"/>
  <c r="AJ21" i="2"/>
  <c r="AI21" i="2"/>
  <c r="AH21" i="2"/>
  <c r="AG21" i="2"/>
  <c r="AF21" i="2"/>
  <c r="AE21" i="2"/>
  <c r="AC21" i="2"/>
  <c r="AB21" i="2"/>
  <c r="AD21" i="2"/>
  <c r="T19" i="2"/>
  <c r="S19" i="2"/>
  <c r="R19" i="2"/>
  <c r="Q19" i="2"/>
  <c r="P19" i="2"/>
  <c r="O19" i="2"/>
  <c r="N19" i="2"/>
  <c r="M19" i="2"/>
  <c r="L19" i="2"/>
  <c r="T18" i="2"/>
  <c r="S18" i="2"/>
  <c r="R18" i="2"/>
  <c r="Q18" i="2"/>
  <c r="P18" i="2"/>
  <c r="O18" i="2"/>
  <c r="N18" i="2"/>
  <c r="M18" i="2"/>
  <c r="L18" i="2"/>
  <c r="T17" i="2"/>
  <c r="S17" i="2"/>
  <c r="R17" i="2"/>
  <c r="Q17" i="2"/>
  <c r="P17" i="2"/>
  <c r="O17" i="2"/>
  <c r="N17" i="2"/>
  <c r="M17" i="2"/>
  <c r="L17" i="2"/>
  <c r="T12" i="2"/>
  <c r="H6" i="2"/>
  <c r="G6" i="2"/>
  <c r="D6" i="2"/>
  <c r="B6" i="2"/>
  <c r="C17" i="1"/>
  <c r="C15" i="1"/>
  <c r="C13" i="1"/>
  <c r="W17" i="2" l="1"/>
  <c r="O12" i="2"/>
  <c r="M12" i="2"/>
  <c r="Q12" i="2"/>
  <c r="P12" i="2"/>
  <c r="U18" i="2"/>
  <c r="U19" i="2"/>
  <c r="N12" i="2"/>
  <c r="R12" i="2"/>
  <c r="U17" i="2"/>
  <c r="O14" i="2"/>
  <c r="S14" i="2"/>
  <c r="X17" i="2"/>
  <c r="Q14" i="2"/>
  <c r="L14" i="2"/>
  <c r="P14" i="2"/>
  <c r="T14" i="2"/>
  <c r="M14" i="2"/>
  <c r="N14" i="2"/>
  <c r="R14" i="2"/>
  <c r="S12" i="2" l="1"/>
  <c r="L12" i="2"/>
</calcChain>
</file>

<file path=xl/comments1.xml><?xml version="1.0" encoding="utf-8"?>
<comments xmlns="http://schemas.openxmlformats.org/spreadsheetml/2006/main">
  <authors>
    <author>d6049710</author>
  </authors>
  <commentList>
    <comment ref="C12" authorId="0" shapeId="0">
      <text>
        <r>
          <rPr>
            <b/>
            <sz val="9"/>
            <color indexed="81"/>
            <rFont val="ＭＳ Ｐゴシック"/>
            <family val="3"/>
            <charset val="128"/>
          </rPr>
          <t>承認日がセットされます。</t>
        </r>
      </text>
    </comment>
  </commentList>
</comments>
</file>

<file path=xl/comments2.xml><?xml version="1.0" encoding="utf-8"?>
<comments xmlns="http://schemas.openxmlformats.org/spreadsheetml/2006/main">
  <authors>
    <author>d6049710</author>
    <author>d7069410</author>
  </authors>
  <commentList>
    <comment ref="B5" authorId="0" shapeId="0">
      <text>
        <r>
          <rPr>
            <b/>
            <sz val="14"/>
            <color indexed="81"/>
            <rFont val="ＭＳ Ｐゴシック"/>
            <family val="3"/>
            <charset val="128"/>
          </rPr>
          <t>テスト計画書からセットします</t>
        </r>
      </text>
    </comment>
    <comment ref="F5" authorId="0" shapeId="0">
      <text>
        <r>
          <rPr>
            <b/>
            <sz val="14"/>
            <color indexed="81"/>
            <rFont val="ＭＳ Ｐゴシック"/>
            <family val="3"/>
            <charset val="128"/>
          </rPr>
          <t>テスト計画書からセットします</t>
        </r>
      </text>
    </comment>
    <comment ref="G5" authorId="0" shapeId="0">
      <text>
        <r>
          <rPr>
            <b/>
            <sz val="14"/>
            <color indexed="81"/>
            <rFont val="ＭＳ Ｐゴシック"/>
            <family val="3"/>
            <charset val="128"/>
          </rPr>
          <t>テスト計画書からセットします</t>
        </r>
      </text>
    </comment>
    <comment ref="H5" authorId="0" shapeId="0">
      <text>
        <r>
          <rPr>
            <b/>
            <sz val="14"/>
            <color indexed="81"/>
            <rFont val="ＭＳ Ｐゴシック"/>
            <family val="3"/>
            <charset val="128"/>
          </rPr>
          <t>テスト計画書からセットします</t>
        </r>
      </text>
    </comment>
    <comment ref="J12" authorId="1" shapeId="0">
      <text>
        <r>
          <rPr>
            <b/>
            <sz val="18"/>
            <color indexed="81"/>
            <rFont val="ＭＳ Ｐゴシック"/>
            <family val="3"/>
            <charset val="128"/>
          </rPr>
          <t xml:space="preserve">テスト項目の合計件数です。
統合管理シート(開発用)のテスト消化・欠陥収束シートへ転記するためのフィールドです。
</t>
        </r>
        <r>
          <rPr>
            <sz val="9"/>
            <color indexed="81"/>
            <rFont val="ＭＳ Ｐゴシック"/>
            <family val="3"/>
            <charset val="128"/>
          </rPr>
          <t xml:space="preserve">
</t>
        </r>
      </text>
    </comment>
    <comment ref="J13" authorId="1" shapeId="0">
      <text>
        <r>
          <rPr>
            <b/>
            <sz val="18"/>
            <color indexed="81"/>
            <rFont val="ＭＳ Ｐゴシック"/>
            <family val="3"/>
            <charset val="128"/>
          </rPr>
          <t xml:space="preserve">テストの実施を何回かに分ける場合に入力します。
統合管理シート(開発用)のテスト消化・欠陥収束シートへ転記するためのフィールドです。
</t>
        </r>
        <r>
          <rPr>
            <sz val="9"/>
            <color indexed="81"/>
            <rFont val="ＭＳ Ｐゴシック"/>
            <family val="3"/>
            <charset val="128"/>
          </rPr>
          <t xml:space="preserve">
</t>
        </r>
      </text>
    </comment>
    <comment ref="J14" authorId="1" shapeId="0">
      <text>
        <r>
          <rPr>
            <b/>
            <sz val="18"/>
            <color indexed="81"/>
            <rFont val="ＭＳ Ｐゴシック"/>
            <family val="3"/>
            <charset val="128"/>
          </rPr>
          <t>テスト結果がOK/NGに関わらず、テスト項目が実施された件数を合計しています。一度実施したテスト項目は、それ以降はカウントしません。
統合管理シート(開発用)のテスト消化・欠陥収束シートへ転記するためのフィールドです。</t>
        </r>
      </text>
    </comment>
  </commentList>
</comments>
</file>

<file path=xl/sharedStrings.xml><?xml version="1.0" encoding="utf-8"?>
<sst xmlns="http://schemas.openxmlformats.org/spreadsheetml/2006/main" count="559" uniqueCount="330">
  <si>
    <t>プロジェクトＩＤ</t>
  </si>
  <si>
    <t>プロジェクト名</t>
  </si>
  <si>
    <t>備考（ｻﾌﾞｼｽﾃﾑ名等）</t>
    <rPh sb="0" eb="2">
      <t>ビコウ</t>
    </rPh>
    <rPh sb="10" eb="12">
      <t>メイナド</t>
    </rPh>
    <phoneticPr fontId="3"/>
  </si>
  <si>
    <t>フェーズ
／保守ＩＤ</t>
    <rPh sb="6" eb="8">
      <t>ホシュ</t>
    </rPh>
    <phoneticPr fontId="3"/>
  </si>
  <si>
    <t>テスト種別</t>
  </si>
  <si>
    <t>単体テスト</t>
  </si>
  <si>
    <t xml:space="preserve"> 変更履歴</t>
    <rPh sb="1" eb="3">
      <t>ヘンコウ</t>
    </rPh>
    <rPh sb="3" eb="5">
      <t>リレキ</t>
    </rPh>
    <phoneticPr fontId="3"/>
  </si>
  <si>
    <t>バージョンＮｏ.</t>
    <phoneticPr fontId="3"/>
  </si>
  <si>
    <t>変更年月日</t>
    <rPh sb="0" eb="2">
      <t>ヘンコウ</t>
    </rPh>
    <rPh sb="2" eb="5">
      <t>ネンガッピ</t>
    </rPh>
    <phoneticPr fontId="3"/>
  </si>
  <si>
    <t>変更概要</t>
    <rPh sb="0" eb="2">
      <t>ヘンコウ</t>
    </rPh>
    <rPh sb="2" eb="4">
      <t>ガイヨウ</t>
    </rPh>
    <phoneticPr fontId="3"/>
  </si>
  <si>
    <t>作成</t>
    <rPh sb="0" eb="2">
      <t>サクセイ</t>
    </rPh>
    <phoneticPr fontId="3"/>
  </si>
  <si>
    <t>レビュー</t>
    <phoneticPr fontId="3"/>
  </si>
  <si>
    <t>承認</t>
    <rPh sb="0" eb="2">
      <t>ショウニン</t>
    </rPh>
    <phoneticPr fontId="3"/>
  </si>
  <si>
    <t>1.0</t>
    <phoneticPr fontId="3"/>
  </si>
  <si>
    <t>ベースバージョン</t>
    <phoneticPr fontId="3"/>
  </si>
  <si>
    <t>　１．テスト範囲</t>
    <rPh sb="6" eb="8">
      <t>ハンイ</t>
    </rPh>
    <phoneticPr fontId="3"/>
  </si>
  <si>
    <t>ID等</t>
    <rPh sb="2" eb="3">
      <t>ナド</t>
    </rPh>
    <phoneticPr fontId="3"/>
  </si>
  <si>
    <t>サブID等</t>
    <rPh sb="4" eb="5">
      <t>ナド</t>
    </rPh>
    <phoneticPr fontId="3"/>
  </si>
  <si>
    <t>説明等</t>
    <rPh sb="0" eb="2">
      <t>セツメイ</t>
    </rPh>
    <rPh sb="2" eb="3">
      <t>ナド</t>
    </rPh>
    <phoneticPr fontId="3"/>
  </si>
  <si>
    <t>　２．テスト環境</t>
    <rPh sb="6" eb="8">
      <t>カンキョウ</t>
    </rPh>
    <phoneticPr fontId="3"/>
  </si>
  <si>
    <t>プロジェクト計画書（PP)のテスト環境に補足したい事項がある場合に記述する。</t>
    <rPh sb="6" eb="9">
      <t>ケイカクショ</t>
    </rPh>
    <rPh sb="17" eb="19">
      <t>カンキョウ</t>
    </rPh>
    <rPh sb="20" eb="22">
      <t>ホソク</t>
    </rPh>
    <rPh sb="25" eb="27">
      <t>ジコウ</t>
    </rPh>
    <rPh sb="30" eb="32">
      <t>バアイ</t>
    </rPh>
    <rPh sb="33" eb="35">
      <t>キジュツ</t>
    </rPh>
    <phoneticPr fontId="3"/>
  </si>
  <si>
    <t>必要なハードウェア構成</t>
    <rPh sb="0" eb="2">
      <t>ヒツヨウ</t>
    </rPh>
    <rPh sb="9" eb="11">
      <t>コウセイ</t>
    </rPh>
    <phoneticPr fontId="3"/>
  </si>
  <si>
    <t>サーバ環境</t>
    <rPh sb="3" eb="5">
      <t>カンキョウ</t>
    </rPh>
    <phoneticPr fontId="3"/>
  </si>
  <si>
    <t>UNIX</t>
    <phoneticPr fontId="3"/>
  </si>
  <si>
    <t>クライアント環境</t>
    <phoneticPr fontId="3"/>
  </si>
  <si>
    <t>Windows</t>
    <phoneticPr fontId="3"/>
  </si>
  <si>
    <t>必要なソフトウェア構成</t>
    <rPh sb="0" eb="2">
      <t>ヒツヨウ</t>
    </rPh>
    <rPh sb="9" eb="11">
      <t>コウセイ</t>
    </rPh>
    <phoneticPr fontId="3"/>
  </si>
  <si>
    <t>Object Browser、Microsoft Excel、Internet Exploer</t>
    <phoneticPr fontId="3"/>
  </si>
  <si>
    <t>　３．テスト方法</t>
    <rPh sb="6" eb="8">
      <t>ホウホウ</t>
    </rPh>
    <phoneticPr fontId="3"/>
  </si>
  <si>
    <t>＜この欄には、テストの条件や実施手順を記述する。＞
テスト条件には、単体及び結合テストの場合は、statementカバレッジ、pathカバレッジ、logicカバレッジ等を記述する。
総合テストの場合は、パフォーマンステスト、セキュリティテスト、ボリュームテスト等を記述する。
テストの実施手順には、テスト条件を満足する為のテストの実施手順及びオンラインシステムの場合は、呼ばれるメニューの順序、バッチシステムの場合は、実行されるジョブの順序等を記述する。</t>
    <phoneticPr fontId="3"/>
  </si>
  <si>
    <t>テスト条件</t>
    <phoneticPr fontId="3"/>
  </si>
  <si>
    <t>statement
カバレッジ</t>
    <phoneticPr fontId="3"/>
  </si>
  <si>
    <t>pathカバレッジ</t>
    <phoneticPr fontId="3"/>
  </si>
  <si>
    <t>logicカバレッジ</t>
    <phoneticPr fontId="3"/>
  </si>
  <si>
    <t>ボリュームテスト</t>
    <phoneticPr fontId="3"/>
  </si>
  <si>
    <t>利便性テスト</t>
    <rPh sb="0" eb="3">
      <t>リベンセイ</t>
    </rPh>
    <phoneticPr fontId="3"/>
  </si>
  <si>
    <t>セキュリティ
テスト</t>
    <phoneticPr fontId="3"/>
  </si>
  <si>
    <t>性能テスト</t>
    <rPh sb="0" eb="2">
      <t>セイノウ</t>
    </rPh>
    <phoneticPr fontId="3"/>
  </si>
  <si>
    <t>復旧テスト</t>
    <rPh sb="0" eb="2">
      <t>フッキュウ</t>
    </rPh>
    <phoneticPr fontId="3"/>
  </si>
  <si>
    <t>運用テスト</t>
    <rPh sb="0" eb="2">
      <t>ウンヨウ</t>
    </rPh>
    <phoneticPr fontId="3"/>
  </si>
  <si>
    <t>テスト実施手順</t>
    <rPh sb="3" eb="5">
      <t>ジッシ</t>
    </rPh>
    <rPh sb="5" eb="7">
      <t>テジュン</t>
    </rPh>
    <phoneticPr fontId="3"/>
  </si>
  <si>
    <t>（シナリオ）</t>
    <phoneticPr fontId="3"/>
  </si>
  <si>
    <t>　４．テストツール</t>
    <phoneticPr fontId="3"/>
  </si>
  <si>
    <t>テストに使用するツール名とその使用目的を列記する。ツールを使わない場合はツール名に「なし」と記入する。</t>
    <rPh sb="29" eb="30">
      <t>ツカ</t>
    </rPh>
    <rPh sb="33" eb="35">
      <t>バアイ</t>
    </rPh>
    <rPh sb="39" eb="40">
      <t>メイ</t>
    </rPh>
    <rPh sb="46" eb="48">
      <t>キニュウ</t>
    </rPh>
    <phoneticPr fontId="3"/>
  </si>
  <si>
    <t>ツール名</t>
    <rPh sb="3" eb="4">
      <t>メイ</t>
    </rPh>
    <phoneticPr fontId="3"/>
  </si>
  <si>
    <t>使用目的</t>
    <rPh sb="0" eb="2">
      <t>シヨウ</t>
    </rPh>
    <rPh sb="2" eb="4">
      <t>モクテキ</t>
    </rPh>
    <phoneticPr fontId="3"/>
  </si>
  <si>
    <t>　５．テスト仕様書作成と
      テスト実施計画</t>
    <phoneticPr fontId="3"/>
  </si>
  <si>
    <t>ソフトウエア要求機能ＩＤ</t>
    <phoneticPr fontId="3"/>
  </si>
  <si>
    <t>テスト仕様書Ｎｏ</t>
    <phoneticPr fontId="3"/>
  </si>
  <si>
    <t>項目番号</t>
    <rPh sb="0" eb="2">
      <t>コウモク</t>
    </rPh>
    <rPh sb="2" eb="4">
      <t>バンゴウ</t>
    </rPh>
    <phoneticPr fontId="3"/>
  </si>
  <si>
    <t>担当</t>
    <phoneticPr fontId="3"/>
  </si>
  <si>
    <t>日程</t>
    <phoneticPr fontId="3"/>
  </si>
  <si>
    <t>　６． テスト準備</t>
    <rPh sb="7" eb="9">
      <t>ジュンビ</t>
    </rPh>
    <phoneticPr fontId="3"/>
  </si>
  <si>
    <t>担当</t>
    <rPh sb="0" eb="2">
      <t>タントウ</t>
    </rPh>
    <phoneticPr fontId="3"/>
  </si>
  <si>
    <t>日程</t>
    <rPh sb="0" eb="2">
      <t>ニッテイ</t>
    </rPh>
    <phoneticPr fontId="3"/>
  </si>
  <si>
    <t>準備内容</t>
    <rPh sb="0" eb="2">
      <t>ジュンビ</t>
    </rPh>
    <rPh sb="2" eb="4">
      <t>ナイヨウ</t>
    </rPh>
    <phoneticPr fontId="3"/>
  </si>
  <si>
    <t>　７． テストの制限</t>
    <rPh sb="8" eb="10">
      <t>セイゲン</t>
    </rPh>
    <phoneticPr fontId="3"/>
  </si>
  <si>
    <t>テストに関する制限事項がある場合その内容を記述する。</t>
    <phoneticPr fontId="3"/>
  </si>
  <si>
    <t>テストデータ</t>
  </si>
  <si>
    <t>テスト実施者にてテストデータを作成する</t>
    <phoneticPr fontId="3"/>
  </si>
  <si>
    <t>テスト方法</t>
  </si>
  <si>
    <t>テスト計画書に遵守する</t>
    <phoneticPr fontId="3"/>
  </si>
  <si>
    <t>テスト結果</t>
  </si>
  <si>
    <t>テスト結果報告書に結果を記入する</t>
    <phoneticPr fontId="3"/>
  </si>
  <si>
    <t>テスト環境</t>
  </si>
  <si>
    <t>Webｻｰﾊﾞ､DBｻｰﾊﾞに全てﾃｽﾄ機を用いるため､本番機と同様の環境でない場合がある</t>
    <phoneticPr fontId="3"/>
  </si>
  <si>
    <t>その他</t>
  </si>
  <si>
    <t>　８．テスト結果の確認・検証</t>
    <rPh sb="6" eb="8">
      <t>ケッカ</t>
    </rPh>
    <rPh sb="9" eb="11">
      <t>カクニン</t>
    </rPh>
    <rPh sb="12" eb="14">
      <t>ケンショウ</t>
    </rPh>
    <phoneticPr fontId="3"/>
  </si>
  <si>
    <t>「テスト結果報告書」によりテスト結果を確認する。以下のテスト仕様書に関しては、PMが実施して検証する。</t>
    <phoneticPr fontId="3"/>
  </si>
  <si>
    <t>テスト仕様書No</t>
    <rPh sb="3" eb="6">
      <t>シヨウショ</t>
    </rPh>
    <phoneticPr fontId="3"/>
  </si>
  <si>
    <t>備考</t>
    <rPh sb="0" eb="2">
      <t>ビコウ</t>
    </rPh>
    <phoneticPr fontId="3"/>
  </si>
  <si>
    <t>　９．成果物</t>
    <rPh sb="3" eb="5">
      <t>セイカ</t>
    </rPh>
    <rPh sb="5" eb="6">
      <t>ブツ</t>
    </rPh>
    <phoneticPr fontId="3"/>
  </si>
  <si>
    <t>顧客から要求されたテストの成果物を記述する</t>
    <phoneticPr fontId="3"/>
  </si>
  <si>
    <t>単体テスト計画書</t>
    <rPh sb="0" eb="2">
      <t>タンタイ</t>
    </rPh>
    <rPh sb="5" eb="8">
      <t>ケイカクショ</t>
    </rPh>
    <phoneticPr fontId="3"/>
  </si>
  <si>
    <t>テスト仕様書／テスト結果報告書</t>
  </si>
  <si>
    <t>備考</t>
    <rPh sb="0" eb="2">
      <t>ビコウ</t>
    </rPh>
    <phoneticPr fontId="5"/>
  </si>
  <si>
    <t>テスト仕様書
Ｎｏ</t>
    <phoneticPr fontId="5"/>
  </si>
  <si>
    <t>テスト仕様書 
バージョン</t>
    <phoneticPr fontId="5"/>
  </si>
  <si>
    <t>1</t>
    <phoneticPr fontId="5"/>
  </si>
  <si>
    <t>1.0</t>
    <phoneticPr fontId="5"/>
  </si>
  <si>
    <t>作成</t>
    <rPh sb="0" eb="2">
      <t>サクセイ</t>
    </rPh>
    <phoneticPr fontId="5"/>
  </si>
  <si>
    <t>承認</t>
    <rPh sb="0" eb="2">
      <t>ショウニン</t>
    </rPh>
    <phoneticPr fontId="5"/>
  </si>
  <si>
    <t>1回目</t>
    <rPh sb="1" eb="3">
      <t>カイメ</t>
    </rPh>
    <phoneticPr fontId="5"/>
  </si>
  <si>
    <t>2回目</t>
    <rPh sb="1" eb="3">
      <t>カイメ</t>
    </rPh>
    <phoneticPr fontId="5"/>
  </si>
  <si>
    <t>3回目</t>
    <rPh sb="1" eb="3">
      <t>カイメ</t>
    </rPh>
    <phoneticPr fontId="5"/>
  </si>
  <si>
    <t>4回目</t>
    <rPh sb="1" eb="3">
      <t>カイメ</t>
    </rPh>
    <phoneticPr fontId="5"/>
  </si>
  <si>
    <t>5回目</t>
    <rPh sb="1" eb="3">
      <t>カイメ</t>
    </rPh>
    <phoneticPr fontId="5"/>
  </si>
  <si>
    <t>6回目</t>
    <rPh sb="1" eb="3">
      <t>カイメ</t>
    </rPh>
    <phoneticPr fontId="5"/>
  </si>
  <si>
    <t>7回目</t>
    <rPh sb="1" eb="3">
      <t>カイメ</t>
    </rPh>
    <phoneticPr fontId="5"/>
  </si>
  <si>
    <t>8回目</t>
    <rPh sb="1" eb="3">
      <t>カイメ</t>
    </rPh>
    <phoneticPr fontId="5"/>
  </si>
  <si>
    <t>氏名</t>
    <rPh sb="0" eb="2">
      <t>シメイ</t>
    </rPh>
    <phoneticPr fontId="5"/>
  </si>
  <si>
    <t>テスト
実施記録</t>
    <rPh sb="4" eb="6">
      <t>ジッシ</t>
    </rPh>
    <rPh sb="6" eb="8">
      <t>キロク</t>
    </rPh>
    <phoneticPr fontId="5"/>
  </si>
  <si>
    <t>日付</t>
    <rPh sb="0" eb="2">
      <t>ヒヅケ</t>
    </rPh>
    <phoneticPr fontId="5"/>
  </si>
  <si>
    <t>テスト消化予定数
(テスト項目数合計)</t>
    <rPh sb="3" eb="5">
      <t>ショウカ</t>
    </rPh>
    <rPh sb="5" eb="8">
      <t>ヨテイスウ</t>
    </rPh>
    <rPh sb="13" eb="16">
      <t>コウモクスウ</t>
    </rPh>
    <rPh sb="16" eb="18">
      <t>ゴウケイ</t>
    </rPh>
    <phoneticPr fontId="5"/>
  </si>
  <si>
    <t>テスト消化予定数</t>
    <rPh sb="3" eb="5">
      <t>ショウカ</t>
    </rPh>
    <rPh sb="5" eb="7">
      <t>ヨテイ</t>
    </rPh>
    <rPh sb="7" eb="8">
      <t>スウ</t>
    </rPh>
    <phoneticPr fontId="5"/>
  </si>
  <si>
    <t>テスト消化実績数</t>
    <rPh sb="3" eb="5">
      <t>ショウカ</t>
    </rPh>
    <rPh sb="5" eb="7">
      <t>ジッセキ</t>
    </rPh>
    <rPh sb="7" eb="8">
      <t>スウ</t>
    </rPh>
    <phoneticPr fontId="5"/>
  </si>
  <si>
    <t>レビュー</t>
    <phoneticPr fontId="5"/>
  </si>
  <si>
    <t>欠陥データ</t>
    <rPh sb="0" eb="2">
      <t>ケッカン</t>
    </rPh>
    <phoneticPr fontId="5"/>
  </si>
  <si>
    <t>回数</t>
    <rPh sb="0" eb="2">
      <t>カイスウ</t>
    </rPh>
    <phoneticPr fontId="5"/>
  </si>
  <si>
    <t>合計</t>
    <rPh sb="0" eb="2">
      <t>ゴウケイ</t>
    </rPh>
    <phoneticPr fontId="5"/>
  </si>
  <si>
    <t>発見欠陥数
**</t>
    <rPh sb="0" eb="2">
      <t>ハッケン</t>
    </rPh>
    <rPh sb="2" eb="4">
      <t>ケッカン</t>
    </rPh>
    <rPh sb="4" eb="5">
      <t>スウ</t>
    </rPh>
    <phoneticPr fontId="3"/>
  </si>
  <si>
    <t>テスト結果報告書
（テスト完了後に
記入）</t>
    <phoneticPr fontId="5"/>
  </si>
  <si>
    <t>高(H)</t>
    <rPh sb="0" eb="1">
      <t>コウ</t>
    </rPh>
    <phoneticPr fontId="5"/>
  </si>
  <si>
    <t>中(M)</t>
    <rPh sb="0" eb="1">
      <t>チュウ</t>
    </rPh>
    <phoneticPr fontId="5"/>
  </si>
  <si>
    <t>低(L)</t>
    <rPh sb="0" eb="1">
      <t>テイ</t>
    </rPh>
    <phoneticPr fontId="5"/>
  </si>
  <si>
    <t>No</t>
    <phoneticPr fontId="5"/>
  </si>
  <si>
    <t>予想結果</t>
  </si>
  <si>
    <t>テスト結果(Y/H/M/L) *</t>
    <rPh sb="3" eb="5">
      <t>ケッカ</t>
    </rPh>
    <phoneticPr fontId="5"/>
  </si>
  <si>
    <t>↑行を追加する場合は、No 10までの間で行をコピーして、コピーしたセルの挿入を実行してください。X,Y列で右上欄のテスト項目数、欠陥数をカウントしています。</t>
    <rPh sb="1" eb="2">
      <t>ギョウ</t>
    </rPh>
    <rPh sb="3" eb="5">
      <t>ツイカ</t>
    </rPh>
    <rPh sb="7" eb="9">
      <t>バアイ</t>
    </rPh>
    <rPh sb="19" eb="20">
      <t>アイダ</t>
    </rPh>
    <rPh sb="21" eb="22">
      <t>ギョウ</t>
    </rPh>
    <rPh sb="37" eb="39">
      <t>ソウニュウ</t>
    </rPh>
    <rPh sb="40" eb="42">
      <t>ジッコウ</t>
    </rPh>
    <rPh sb="52" eb="53">
      <t>レツ</t>
    </rPh>
    <rPh sb="54" eb="56">
      <t>ミギウエ</t>
    </rPh>
    <rPh sb="56" eb="57">
      <t>ラン</t>
    </rPh>
    <rPh sb="61" eb="64">
      <t>コウモクスウ</t>
    </rPh>
    <rPh sb="65" eb="67">
      <t>ケッカン</t>
    </rPh>
    <rPh sb="67" eb="68">
      <t>カズ</t>
    </rPh>
    <phoneticPr fontId="5"/>
  </si>
  <si>
    <t>*</t>
    <phoneticPr fontId="5"/>
  </si>
  <si>
    <t>Y - 実際の結果と予想結果が一致した。</t>
    <rPh sb="4" eb="6">
      <t>ジッサイ</t>
    </rPh>
    <rPh sb="7" eb="9">
      <t>ケッカ</t>
    </rPh>
    <rPh sb="10" eb="12">
      <t>ヨソウ</t>
    </rPh>
    <rPh sb="12" eb="14">
      <t>ケッカ</t>
    </rPh>
    <rPh sb="15" eb="17">
      <t>イッチ</t>
    </rPh>
    <phoneticPr fontId="3"/>
  </si>
  <si>
    <t>H - 欠陥レベルが高い欠陥（システムクラッシュ／他に影響する誤データ　等）</t>
    <rPh sb="4" eb="6">
      <t>ケッカン</t>
    </rPh>
    <rPh sb="10" eb="11">
      <t>タカ</t>
    </rPh>
    <rPh sb="12" eb="14">
      <t>ケッカン</t>
    </rPh>
    <rPh sb="25" eb="26">
      <t>タ</t>
    </rPh>
    <rPh sb="27" eb="29">
      <t>エイキョウ</t>
    </rPh>
    <rPh sb="31" eb="32">
      <t>ゴ</t>
    </rPh>
    <rPh sb="36" eb="37">
      <t>トウ</t>
    </rPh>
    <phoneticPr fontId="3"/>
  </si>
  <si>
    <t>M - 欠陥レベルが中程度の欠陥（実行可能／他に影響しない誤データ　等）</t>
    <rPh sb="4" eb="6">
      <t>ケッカンセイ</t>
    </rPh>
    <rPh sb="10" eb="13">
      <t>チュウテイド</t>
    </rPh>
    <rPh sb="14" eb="16">
      <t>ケッカン</t>
    </rPh>
    <rPh sb="17" eb="21">
      <t>ジッコウカノウ</t>
    </rPh>
    <rPh sb="22" eb="23">
      <t>タ</t>
    </rPh>
    <rPh sb="24" eb="26">
      <t>エイキョウ</t>
    </rPh>
    <rPh sb="29" eb="30">
      <t>ゴ</t>
    </rPh>
    <rPh sb="34" eb="35">
      <t>トウ</t>
    </rPh>
    <phoneticPr fontId="3"/>
  </si>
  <si>
    <t>L - 欠陥レベルが低い欠陥（見栄え／誤メッセージ／メニューオプション／誤アラーム／ヘルプの問題　等）</t>
    <rPh sb="4" eb="6">
      <t>ケッカンセイ</t>
    </rPh>
    <rPh sb="10" eb="11">
      <t>ヒク</t>
    </rPh>
    <rPh sb="12" eb="14">
      <t>ケッカン</t>
    </rPh>
    <rPh sb="15" eb="17">
      <t>ミバ</t>
    </rPh>
    <rPh sb="19" eb="20">
      <t>ゴ</t>
    </rPh>
    <rPh sb="36" eb="37">
      <t>ゴ</t>
    </rPh>
    <rPh sb="46" eb="48">
      <t>モンダイ</t>
    </rPh>
    <rPh sb="49" eb="50">
      <t>ナド</t>
    </rPh>
    <phoneticPr fontId="3"/>
  </si>
  <si>
    <t>**</t>
    <phoneticPr fontId="5"/>
  </si>
  <si>
    <t>テスト項目数は、テスト結果報告書のテスト項目数
　　※ テストは欠陥がなくなるまで１つのテスト項目について複数回、または日付わけて分割して実施することがあるが、テスト項目数はテストを実施した行数をカウントする。
　　　　同じテスト項目を複数回実施をしてもテスト項目数のカウントは変わらない。  ( X列で自動計算)</t>
    <rPh sb="150" eb="151">
      <t>レツ</t>
    </rPh>
    <rPh sb="152" eb="154">
      <t>ジドウ</t>
    </rPh>
    <rPh sb="154" eb="156">
      <t>ケイサン</t>
    </rPh>
    <phoneticPr fontId="3"/>
  </si>
  <si>
    <t>発見欠陥数は、テスト項目の行数において、一回でも'H'or'M'or'L'になった数をカウントする。 ( Y列で自動計算)</t>
    <phoneticPr fontId="3"/>
  </si>
  <si>
    <t>単体テスト計画書</t>
    <rPh sb="0" eb="2">
      <t>タンタイ</t>
    </rPh>
    <phoneticPr fontId="3"/>
  </si>
  <si>
    <t>fuhr001</t>
    <phoneticPr fontId="3"/>
  </si>
  <si>
    <t>広島大学(若手研究者キャリア開発システム構築)</t>
    <rPh sb="0" eb="2">
      <t>ヒロシマ</t>
    </rPh>
    <rPh sb="2" eb="4">
      <t>ダイガク</t>
    </rPh>
    <rPh sb="5" eb="7">
      <t>ワカテ</t>
    </rPh>
    <rPh sb="7" eb="10">
      <t>ケンキュウシャ</t>
    </rPh>
    <rPh sb="14" eb="16">
      <t>カイハツ</t>
    </rPh>
    <rPh sb="20" eb="22">
      <t>コウチク</t>
    </rPh>
    <phoneticPr fontId="3"/>
  </si>
  <si>
    <t>支援制度等情報</t>
    <rPh sb="0" eb="7">
      <t>シエンセイドトウジョウホウ</t>
    </rPh>
    <phoneticPr fontId="3"/>
  </si>
  <si>
    <t>開発</t>
    <rPh sb="0" eb="2">
      <t>カイハツ</t>
    </rPh>
    <phoneticPr fontId="3"/>
  </si>
  <si>
    <t xml:space="preserve">テストの種類に応じて、対応する設計書の範囲を記述する。
</t>
    <phoneticPr fontId="3"/>
  </si>
  <si>
    <t xml:space="preserve">設計書の内容に対応して作成するテスト仕様書Ｎｏ及び各テストを実施する担当と日程を記述する。
</t>
    <phoneticPr fontId="3"/>
  </si>
  <si>
    <t>単体テスト仕様書</t>
    <rPh sb="0" eb="2">
      <t>タンタイ</t>
    </rPh>
    <phoneticPr fontId="3"/>
  </si>
  <si>
    <t>画面</t>
    <rPh sb="0" eb="2">
      <t>ガメン</t>
    </rPh>
    <phoneticPr fontId="3"/>
  </si>
  <si>
    <t>イベント</t>
    <phoneticPr fontId="3"/>
  </si>
  <si>
    <t>確認内容</t>
    <rPh sb="0" eb="2">
      <t>カクニン</t>
    </rPh>
    <rPh sb="2" eb="4">
      <t>ナイヨウ</t>
    </rPh>
    <phoneticPr fontId="3"/>
  </si>
  <si>
    <t>状態</t>
    <rPh sb="0" eb="2">
      <t>ジョウタイ</t>
    </rPh>
    <phoneticPr fontId="3"/>
  </si>
  <si>
    <t>試験項目数</t>
    <rPh sb="0" eb="2">
      <t>シケン</t>
    </rPh>
    <rPh sb="2" eb="5">
      <t>コウモクスウ</t>
    </rPh>
    <phoneticPr fontId="3"/>
  </si>
  <si>
    <t>未実施</t>
    <rPh sb="0" eb="1">
      <t>ミ</t>
    </rPh>
    <rPh sb="1" eb="3">
      <t>ジッシ</t>
    </rPh>
    <phoneticPr fontId="3"/>
  </si>
  <si>
    <t>試験中</t>
    <rPh sb="0" eb="2">
      <t>シケン</t>
    </rPh>
    <rPh sb="2" eb="3">
      <t>チュウ</t>
    </rPh>
    <phoneticPr fontId="3"/>
  </si>
  <si>
    <t>終了</t>
    <rPh sb="0" eb="2">
      <t>シュウリョウ</t>
    </rPh>
    <phoneticPr fontId="3"/>
  </si>
  <si>
    <t>試験
開始日</t>
    <rPh sb="0" eb="2">
      <t>シケン</t>
    </rPh>
    <rPh sb="3" eb="6">
      <t>カイシビ</t>
    </rPh>
    <phoneticPr fontId="3"/>
  </si>
  <si>
    <t>試験
終了日</t>
    <rPh sb="0" eb="2">
      <t>シケン</t>
    </rPh>
    <rPh sb="3" eb="6">
      <t>シュウリョウビ</t>
    </rPh>
    <phoneticPr fontId="3"/>
  </si>
  <si>
    <t>情報閲覧（一覧） 画面</t>
    <phoneticPr fontId="3"/>
  </si>
  <si>
    <t>画面レイアウト</t>
    <phoneticPr fontId="3"/>
  </si>
  <si>
    <t>初期表示
　全利用者共通</t>
    <rPh sb="0" eb="2">
      <t>ショキ</t>
    </rPh>
    <rPh sb="2" eb="4">
      <t>ヒョウジ</t>
    </rPh>
    <rPh sb="6" eb="7">
      <t>ゼン</t>
    </rPh>
    <rPh sb="7" eb="10">
      <t>リヨウシャ</t>
    </rPh>
    <rPh sb="10" eb="12">
      <t>キョウツウ</t>
    </rPh>
    <phoneticPr fontId="3"/>
  </si>
  <si>
    <t>初期表示
　運営協議会事務局権限の利用者</t>
    <rPh sb="0" eb="2">
      <t>ショキ</t>
    </rPh>
    <rPh sb="2" eb="4">
      <t>ヒョウジ</t>
    </rPh>
    <rPh sb="6" eb="8">
      <t>ウンエイ</t>
    </rPh>
    <rPh sb="8" eb="11">
      <t>キョウギカイ</t>
    </rPh>
    <rPh sb="11" eb="14">
      <t>ジムキョク</t>
    </rPh>
    <rPh sb="14" eb="16">
      <t>ケンゲン</t>
    </rPh>
    <rPh sb="17" eb="20">
      <t>リヨウシャ</t>
    </rPh>
    <phoneticPr fontId="3"/>
  </si>
  <si>
    <t>連携機関支援情報一覧の表示</t>
    <rPh sb="11" eb="13">
      <t>ヒョウジ</t>
    </rPh>
    <phoneticPr fontId="3"/>
  </si>
  <si>
    <t>データ取得の確認
・公開日前の情報が表示されること。
・配信停止日を過ぎた情報が表示されること。
・公開先が他大学の情報が表示されること。
・公開日～配信停止日迄の情報が表示されること。
・公開先が自大学の情報が表示されること。</t>
    <rPh sb="3" eb="5">
      <t>シュトク</t>
    </rPh>
    <rPh sb="6" eb="8">
      <t>カクニン</t>
    </rPh>
    <rPh sb="10" eb="12">
      <t>コウカイ</t>
    </rPh>
    <rPh sb="12" eb="13">
      <t>ビ</t>
    </rPh>
    <rPh sb="13" eb="14">
      <t>マエ</t>
    </rPh>
    <rPh sb="15" eb="17">
      <t>ジョウホウ</t>
    </rPh>
    <rPh sb="18" eb="20">
      <t>ヒョウジ</t>
    </rPh>
    <rPh sb="28" eb="30">
      <t>ハイシン</t>
    </rPh>
    <rPh sb="30" eb="32">
      <t>テイシ</t>
    </rPh>
    <rPh sb="32" eb="33">
      <t>ビ</t>
    </rPh>
    <rPh sb="34" eb="35">
      <t>ス</t>
    </rPh>
    <rPh sb="37" eb="39">
      <t>ジョウホウ</t>
    </rPh>
    <rPh sb="40" eb="42">
      <t>ヒョウジ</t>
    </rPh>
    <rPh sb="50" eb="52">
      <t>コウカイ</t>
    </rPh>
    <rPh sb="52" eb="53">
      <t>サキ</t>
    </rPh>
    <rPh sb="54" eb="55">
      <t>タ</t>
    </rPh>
    <rPh sb="55" eb="57">
      <t>ダイガク</t>
    </rPh>
    <rPh sb="75" eb="77">
      <t>ハイシン</t>
    </rPh>
    <rPh sb="77" eb="79">
      <t>テイシ</t>
    </rPh>
    <rPh sb="79" eb="80">
      <t>ビ</t>
    </rPh>
    <rPh sb="80" eb="81">
      <t>マデ</t>
    </rPh>
    <rPh sb="99" eb="100">
      <t>ジ</t>
    </rPh>
    <rPh sb="100" eb="102">
      <t>ダイガク</t>
    </rPh>
    <phoneticPr fontId="3"/>
  </si>
  <si>
    <t>公的支援制度情報一覧の表示</t>
    <rPh sb="11" eb="13">
      <t>ヒョウジ</t>
    </rPh>
    <phoneticPr fontId="3"/>
  </si>
  <si>
    <t>連携機関支援情報一覧の表示
（表示対象０件）</t>
    <rPh sb="11" eb="13">
      <t>ヒョウジ</t>
    </rPh>
    <rPh sb="15" eb="17">
      <t>ヒョウジ</t>
    </rPh>
    <rPh sb="17" eb="19">
      <t>タイショウ</t>
    </rPh>
    <rPh sb="20" eb="21">
      <t>ケン</t>
    </rPh>
    <phoneticPr fontId="3"/>
  </si>
  <si>
    <t>公的支援制度情報一覧の表示
（表示対象０件）</t>
    <rPh sb="11" eb="13">
      <t>ヒョウジ</t>
    </rPh>
    <phoneticPr fontId="3"/>
  </si>
  <si>
    <t>対象データが存在しない場合の表示内容確認
・公的支援制度情報の見出しだけ表示されること。</t>
    <rPh sb="0" eb="2">
      <t>タイショウ</t>
    </rPh>
    <rPh sb="6" eb="8">
      <t>ソンザイ</t>
    </rPh>
    <rPh sb="11" eb="13">
      <t>バアイ</t>
    </rPh>
    <rPh sb="14" eb="16">
      <t>ヒョウジ</t>
    </rPh>
    <rPh sb="16" eb="18">
      <t>ナイヨウ</t>
    </rPh>
    <rPh sb="18" eb="20">
      <t>カクニン</t>
    </rPh>
    <rPh sb="31" eb="33">
      <t>ミダ</t>
    </rPh>
    <rPh sb="36" eb="38">
      <t>ヒョウジ</t>
    </rPh>
    <phoneticPr fontId="3"/>
  </si>
  <si>
    <t>対象データが存在しない場合の表示内容確認
・連携機関支援情報の見出しだけ表示されること。</t>
    <rPh sb="0" eb="2">
      <t>タイショウ</t>
    </rPh>
    <rPh sb="6" eb="8">
      <t>ソンザイ</t>
    </rPh>
    <rPh sb="11" eb="13">
      <t>バアイ</t>
    </rPh>
    <rPh sb="14" eb="16">
      <t>ヒョウジ</t>
    </rPh>
    <rPh sb="16" eb="18">
      <t>ナイヨウ</t>
    </rPh>
    <rPh sb="18" eb="20">
      <t>カクニン</t>
    </rPh>
    <rPh sb="31" eb="33">
      <t>ミダ</t>
    </rPh>
    <rPh sb="36" eb="38">
      <t>ヒョウジ</t>
    </rPh>
    <phoneticPr fontId="3"/>
  </si>
  <si>
    <t>初期表示
　個人ユーザ権限の利用者</t>
    <rPh sb="0" eb="2">
      <t>ショキ</t>
    </rPh>
    <rPh sb="2" eb="4">
      <t>ヒョウジ</t>
    </rPh>
    <rPh sb="6" eb="8">
      <t>コジン</t>
    </rPh>
    <rPh sb="11" eb="13">
      <t>ケンゲン</t>
    </rPh>
    <rPh sb="14" eb="17">
      <t>リヨウシャ</t>
    </rPh>
    <phoneticPr fontId="3"/>
  </si>
  <si>
    <t>連携機関支援情報一覧の表示
（対象外データが表示されないこと）</t>
    <rPh sb="11" eb="13">
      <t>ヒョウジ</t>
    </rPh>
    <rPh sb="15" eb="18">
      <t>タイショウガイ</t>
    </rPh>
    <rPh sb="22" eb="24">
      <t>ヒョウジ</t>
    </rPh>
    <phoneticPr fontId="3"/>
  </si>
  <si>
    <t>連携機関支援情報一覧の表示
（対象データが表示されること）</t>
    <rPh sb="11" eb="13">
      <t>ヒョウジ</t>
    </rPh>
    <rPh sb="15" eb="17">
      <t>タイショウ</t>
    </rPh>
    <rPh sb="21" eb="23">
      <t>ヒョウジ</t>
    </rPh>
    <phoneticPr fontId="3"/>
  </si>
  <si>
    <t xml:space="preserve">データ取得の確認
・公開日前の情報が表示されないこと。
・配信停止日を過ぎた情報が表示されないこと。
・公開先が他大学の情報が表示されないこと。
</t>
    <rPh sb="3" eb="5">
      <t>シュトク</t>
    </rPh>
    <rPh sb="6" eb="8">
      <t>カクニン</t>
    </rPh>
    <rPh sb="10" eb="12">
      <t>コウカイ</t>
    </rPh>
    <rPh sb="12" eb="13">
      <t>ビ</t>
    </rPh>
    <rPh sb="13" eb="14">
      <t>マエ</t>
    </rPh>
    <rPh sb="15" eb="17">
      <t>ジョウホウ</t>
    </rPh>
    <rPh sb="18" eb="20">
      <t>ヒョウジ</t>
    </rPh>
    <rPh sb="29" eb="31">
      <t>ハイシン</t>
    </rPh>
    <rPh sb="31" eb="33">
      <t>テイシ</t>
    </rPh>
    <rPh sb="33" eb="34">
      <t>ビ</t>
    </rPh>
    <rPh sb="35" eb="36">
      <t>ス</t>
    </rPh>
    <rPh sb="38" eb="40">
      <t>ジョウホウ</t>
    </rPh>
    <rPh sb="41" eb="43">
      <t>ヒョウジ</t>
    </rPh>
    <rPh sb="52" eb="54">
      <t>コウカイ</t>
    </rPh>
    <rPh sb="54" eb="55">
      <t>サキ</t>
    </rPh>
    <rPh sb="56" eb="57">
      <t>タ</t>
    </rPh>
    <rPh sb="57" eb="59">
      <t>ダイガク</t>
    </rPh>
    <phoneticPr fontId="3"/>
  </si>
  <si>
    <t>データ取得の確認
・公開日～配信停止日迄の情報が表示されること。
・公開先が自大学の情報が表示されること。</t>
    <rPh sb="3" eb="5">
      <t>シュトク</t>
    </rPh>
    <rPh sb="6" eb="8">
      <t>カクニン</t>
    </rPh>
    <rPh sb="14" eb="16">
      <t>ハイシン</t>
    </rPh>
    <rPh sb="16" eb="18">
      <t>テイシ</t>
    </rPh>
    <rPh sb="18" eb="19">
      <t>ビ</t>
    </rPh>
    <rPh sb="19" eb="20">
      <t>マデ</t>
    </rPh>
    <rPh sb="38" eb="39">
      <t>ジ</t>
    </rPh>
    <rPh sb="39" eb="41">
      <t>ダイガク</t>
    </rPh>
    <phoneticPr fontId="3"/>
  </si>
  <si>
    <t>初期表示
　上記以外の権限の利用者
　　連携機関協力部局
　　連携大学等協議会窓口</t>
    <rPh sb="0" eb="2">
      <t>ショキ</t>
    </rPh>
    <rPh sb="2" eb="4">
      <t>ヒョウジ</t>
    </rPh>
    <rPh sb="6" eb="8">
      <t>ジョウキ</t>
    </rPh>
    <rPh sb="8" eb="10">
      <t>イガイ</t>
    </rPh>
    <rPh sb="11" eb="13">
      <t>ケンゲン</t>
    </rPh>
    <rPh sb="14" eb="17">
      <t>リヨウシャ</t>
    </rPh>
    <rPh sb="20" eb="22">
      <t>レンケイ</t>
    </rPh>
    <rPh sb="22" eb="24">
      <t>キカン</t>
    </rPh>
    <rPh sb="24" eb="26">
      <t>キョウリョク</t>
    </rPh>
    <rPh sb="26" eb="28">
      <t>ブキョク</t>
    </rPh>
    <phoneticPr fontId="3"/>
  </si>
  <si>
    <t>公的支援制度情報一覧の表示
（対象データが表示されること）</t>
    <rPh sb="11" eb="13">
      <t>ヒョウジ</t>
    </rPh>
    <rPh sb="15" eb="17">
      <t>タイショウ</t>
    </rPh>
    <rPh sb="21" eb="23">
      <t>ヒョウジ</t>
    </rPh>
    <phoneticPr fontId="3"/>
  </si>
  <si>
    <t>公的支援制度情報一覧の表示
（対象外データが表示されないこと）</t>
    <rPh sb="11" eb="13">
      <t>ヒョウジ</t>
    </rPh>
    <rPh sb="15" eb="18">
      <t>タイショウガイ</t>
    </rPh>
    <rPh sb="22" eb="24">
      <t>ヒョウジ</t>
    </rPh>
    <phoneticPr fontId="3"/>
  </si>
  <si>
    <t>連携機関支援情報一覧の表示内容確認</t>
    <rPh sb="11" eb="13">
      <t>ヒョウジ</t>
    </rPh>
    <rPh sb="13" eb="15">
      <t>ナイヨウ</t>
    </rPh>
    <rPh sb="15" eb="17">
      <t>カクニン</t>
    </rPh>
    <phoneticPr fontId="3"/>
  </si>
  <si>
    <t>公的支援制度情報一覧の表示内容確認</t>
    <rPh sb="11" eb="13">
      <t>ヒョウジ</t>
    </rPh>
    <rPh sb="13" eb="15">
      <t>ナイヨウ</t>
    </rPh>
    <rPh sb="15" eb="17">
      <t>カクニン</t>
    </rPh>
    <phoneticPr fontId="3"/>
  </si>
  <si>
    <t xml:space="preserve">データ取得の確認
・配信停止日を過ぎた情報が表示されないこと。
</t>
    <rPh sb="3" eb="5">
      <t>シュトク</t>
    </rPh>
    <rPh sb="6" eb="8">
      <t>カクニン</t>
    </rPh>
    <rPh sb="10" eb="12">
      <t>ハイシン</t>
    </rPh>
    <rPh sb="12" eb="14">
      <t>テイシ</t>
    </rPh>
    <rPh sb="14" eb="15">
      <t>ビ</t>
    </rPh>
    <rPh sb="16" eb="17">
      <t>ス</t>
    </rPh>
    <rPh sb="19" eb="21">
      <t>ジョウホウ</t>
    </rPh>
    <rPh sb="22" eb="24">
      <t>ヒョウジ</t>
    </rPh>
    <phoneticPr fontId="3"/>
  </si>
  <si>
    <t xml:space="preserve">データ取得の確認
・公開日～配信停止日迄の情報が表示されること。
・公開先が全ての大学の情報が表示されること。
</t>
    <rPh sb="3" eb="5">
      <t>シュトク</t>
    </rPh>
    <rPh sb="6" eb="8">
      <t>カクニン</t>
    </rPh>
    <rPh sb="14" eb="16">
      <t>ハイシン</t>
    </rPh>
    <rPh sb="16" eb="18">
      <t>テイシ</t>
    </rPh>
    <rPh sb="18" eb="19">
      <t>ビ</t>
    </rPh>
    <rPh sb="19" eb="20">
      <t>マデ</t>
    </rPh>
    <rPh sb="38" eb="39">
      <t>スベ</t>
    </rPh>
    <phoneticPr fontId="3"/>
  </si>
  <si>
    <t xml:space="preserve">連携機関支援情報一覧の詳細ボタン
　全利用者共通
</t>
    <rPh sb="11" eb="13">
      <t>ショウサイ</t>
    </rPh>
    <rPh sb="18" eb="19">
      <t>ゼン</t>
    </rPh>
    <rPh sb="19" eb="22">
      <t>リヨウシャ</t>
    </rPh>
    <rPh sb="22" eb="24">
      <t>キョウツウ</t>
    </rPh>
    <phoneticPr fontId="3"/>
  </si>
  <si>
    <t xml:space="preserve">公的支援制度情報一覧の詳細ボタン
　全利用者共通
</t>
    <rPh sb="11" eb="13">
      <t>ショウサイ</t>
    </rPh>
    <rPh sb="18" eb="19">
      <t>ゼン</t>
    </rPh>
    <rPh sb="19" eb="22">
      <t>リヨウシャ</t>
    </rPh>
    <rPh sb="22" eb="24">
      <t>キョウツウ</t>
    </rPh>
    <phoneticPr fontId="3"/>
  </si>
  <si>
    <t>・情報閲覧（詳細）画面に遷移すること</t>
    <rPh sb="1" eb="3">
      <t>ジョウホウ</t>
    </rPh>
    <rPh sb="3" eb="5">
      <t>エツラン</t>
    </rPh>
    <rPh sb="6" eb="8">
      <t>ショウサイ</t>
    </rPh>
    <rPh sb="9" eb="11">
      <t>ガメン</t>
    </rPh>
    <rPh sb="12" eb="14">
      <t>センイ</t>
    </rPh>
    <phoneticPr fontId="3"/>
  </si>
  <si>
    <t>情報閲覧（詳細） 画面</t>
    <rPh sb="5" eb="7">
      <t>ショウサイ</t>
    </rPh>
    <phoneticPr fontId="3"/>
  </si>
  <si>
    <t>以下の項目が正しく表示されること
・画面タイトル</t>
    <rPh sb="0" eb="2">
      <t>イカ</t>
    </rPh>
    <rPh sb="3" eb="5">
      <t>コウモク</t>
    </rPh>
    <rPh sb="6" eb="7">
      <t>タダ</t>
    </rPh>
    <rPh sb="9" eb="11">
      <t>ヒョウジ</t>
    </rPh>
    <rPh sb="18" eb="20">
      <t>ガメン</t>
    </rPh>
    <phoneticPr fontId="3"/>
  </si>
  <si>
    <t>閉じるボタンクリック
　全利用者共通</t>
    <rPh sb="0" eb="1">
      <t>ト</t>
    </rPh>
    <rPh sb="12" eb="13">
      <t>ゼン</t>
    </rPh>
    <rPh sb="13" eb="16">
      <t>リヨウシャ</t>
    </rPh>
    <rPh sb="16" eb="18">
      <t>キョウツウ</t>
    </rPh>
    <phoneticPr fontId="3"/>
  </si>
  <si>
    <t>情報管理（一覧） 画面</t>
    <rPh sb="2" eb="4">
      <t>カンリ</t>
    </rPh>
    <phoneticPr fontId="3"/>
  </si>
  <si>
    <t>対象データが存在しない場合の表示内容確認
・過去支援制度情報の見出しだけ表示されること。</t>
    <rPh sb="0" eb="2">
      <t>タイショウ</t>
    </rPh>
    <rPh sb="6" eb="8">
      <t>ソンザイ</t>
    </rPh>
    <rPh sb="11" eb="13">
      <t>バアイ</t>
    </rPh>
    <rPh sb="14" eb="16">
      <t>ヒョウジ</t>
    </rPh>
    <rPh sb="16" eb="18">
      <t>ナイヨウ</t>
    </rPh>
    <rPh sb="18" eb="20">
      <t>カクニン</t>
    </rPh>
    <rPh sb="31" eb="33">
      <t>ミダ</t>
    </rPh>
    <rPh sb="36" eb="38">
      <t>ヒョウジ</t>
    </rPh>
    <phoneticPr fontId="3"/>
  </si>
  <si>
    <t>データ取得の確認
・配信停止日を過ぎた情報が表示されること。
・公開先が他大学の情報が表示されること。
・公開先が自大学の情報が表示されること。</t>
    <rPh sb="3" eb="5">
      <t>シュトク</t>
    </rPh>
    <rPh sb="6" eb="8">
      <t>カクニン</t>
    </rPh>
    <rPh sb="10" eb="12">
      <t>ハイシン</t>
    </rPh>
    <rPh sb="12" eb="14">
      <t>テイシ</t>
    </rPh>
    <rPh sb="14" eb="15">
      <t>ビ</t>
    </rPh>
    <rPh sb="16" eb="17">
      <t>ス</t>
    </rPh>
    <rPh sb="19" eb="21">
      <t>ジョウホウ</t>
    </rPh>
    <rPh sb="22" eb="24">
      <t>ヒョウジ</t>
    </rPh>
    <rPh sb="32" eb="34">
      <t>コウカイ</t>
    </rPh>
    <rPh sb="34" eb="35">
      <t>サキ</t>
    </rPh>
    <rPh sb="36" eb="37">
      <t>タ</t>
    </rPh>
    <rPh sb="37" eb="39">
      <t>ダイガク</t>
    </rPh>
    <rPh sb="57" eb="58">
      <t>ジ</t>
    </rPh>
    <rPh sb="58" eb="60">
      <t>ダイガク</t>
    </rPh>
    <phoneticPr fontId="3"/>
  </si>
  <si>
    <t>データ取得の確認
・公開日前の情報が表示されること。
・公開先が他大学の情報が表示されること。
・公開日～配信停止日迄の情報が表示されること。
・公開先が自大学の情報が表示されること。</t>
    <rPh sb="3" eb="5">
      <t>シュトク</t>
    </rPh>
    <rPh sb="6" eb="8">
      <t>カクニン</t>
    </rPh>
    <rPh sb="10" eb="12">
      <t>コウカイ</t>
    </rPh>
    <rPh sb="12" eb="13">
      <t>ビ</t>
    </rPh>
    <rPh sb="13" eb="14">
      <t>マエ</t>
    </rPh>
    <rPh sb="15" eb="17">
      <t>ジョウホウ</t>
    </rPh>
    <rPh sb="18" eb="20">
      <t>ヒョウジ</t>
    </rPh>
    <rPh sb="28" eb="30">
      <t>コウカイ</t>
    </rPh>
    <rPh sb="30" eb="31">
      <t>サキ</t>
    </rPh>
    <rPh sb="32" eb="33">
      <t>タ</t>
    </rPh>
    <rPh sb="33" eb="35">
      <t>ダイガク</t>
    </rPh>
    <rPh sb="53" eb="55">
      <t>ハイシン</t>
    </rPh>
    <rPh sb="55" eb="57">
      <t>テイシ</t>
    </rPh>
    <rPh sb="57" eb="58">
      <t>ビ</t>
    </rPh>
    <rPh sb="58" eb="59">
      <t>マデ</t>
    </rPh>
    <rPh sb="77" eb="78">
      <t>ジ</t>
    </rPh>
    <rPh sb="78" eb="80">
      <t>ダイガク</t>
    </rPh>
    <phoneticPr fontId="3"/>
  </si>
  <si>
    <t>以下の項目が正しく表示されること
・「タイトル」と「概要」
・詳細表示ボタン
表示順が正しいこと
・公開日の新しい順に表示されること</t>
    <rPh sb="0" eb="2">
      <t>イカ</t>
    </rPh>
    <rPh sb="3" eb="5">
      <t>コウモク</t>
    </rPh>
    <rPh sb="6" eb="7">
      <t>タダ</t>
    </rPh>
    <rPh sb="9" eb="11">
      <t>ヒョウジ</t>
    </rPh>
    <rPh sb="26" eb="28">
      <t>ガイヨウ</t>
    </rPh>
    <rPh sb="31" eb="33">
      <t>ショウサイ</t>
    </rPh>
    <rPh sb="33" eb="35">
      <t>ヒョウジ</t>
    </rPh>
    <rPh sb="39" eb="41">
      <t>ヒョウジ</t>
    </rPh>
    <rPh sb="41" eb="42">
      <t>ジュン</t>
    </rPh>
    <rPh sb="43" eb="44">
      <t>タダ</t>
    </rPh>
    <rPh sb="50" eb="53">
      <t>コウカイビ</t>
    </rPh>
    <rPh sb="54" eb="55">
      <t>アタラ</t>
    </rPh>
    <rPh sb="57" eb="58">
      <t>ジュン</t>
    </rPh>
    <rPh sb="59" eb="61">
      <t>ヒョウジ</t>
    </rPh>
    <phoneticPr fontId="3"/>
  </si>
  <si>
    <t xml:space="preserve">新規登録ボタン
　全利用者共通
</t>
    <rPh sb="0" eb="2">
      <t>シンキ</t>
    </rPh>
    <rPh sb="2" eb="4">
      <t>トウロク</t>
    </rPh>
    <rPh sb="9" eb="10">
      <t>ゼン</t>
    </rPh>
    <rPh sb="10" eb="13">
      <t>リヨウシャ</t>
    </rPh>
    <rPh sb="13" eb="15">
      <t>キョウツウ</t>
    </rPh>
    <phoneticPr fontId="3"/>
  </si>
  <si>
    <t>・情報管理（編集）画面に遷移すること</t>
    <rPh sb="1" eb="3">
      <t>ジョウホウ</t>
    </rPh>
    <rPh sb="3" eb="5">
      <t>カンリ</t>
    </rPh>
    <rPh sb="6" eb="8">
      <t>ヘンシュウ</t>
    </rPh>
    <rPh sb="9" eb="11">
      <t>ガメン</t>
    </rPh>
    <rPh sb="12" eb="14">
      <t>センイ</t>
    </rPh>
    <phoneticPr fontId="3"/>
  </si>
  <si>
    <t>情報管理（編集） 画面</t>
    <rPh sb="2" eb="4">
      <t>カンリ</t>
    </rPh>
    <rPh sb="5" eb="7">
      <t>ヘンシュウ</t>
    </rPh>
    <phoneticPr fontId="3"/>
  </si>
  <si>
    <t>以下の項目が正しく表示されること
・画面タイトル
・支援制度等情報タイトル
・「登録」ボタン
・「削除」ボタン
・「戻る」ボタン
・「公開日」カレンダボタン
・「配信停止日」カレンダボタン</t>
    <rPh sb="0" eb="2">
      <t>イカ</t>
    </rPh>
    <rPh sb="3" eb="5">
      <t>コウモク</t>
    </rPh>
    <rPh sb="6" eb="7">
      <t>タダ</t>
    </rPh>
    <rPh sb="9" eb="11">
      <t>ヒョウジ</t>
    </rPh>
    <rPh sb="18" eb="20">
      <t>ガメン</t>
    </rPh>
    <rPh sb="40" eb="42">
      <t>トウロク</t>
    </rPh>
    <rPh sb="49" eb="51">
      <t>サクジョ</t>
    </rPh>
    <rPh sb="58" eb="59">
      <t>モド</t>
    </rPh>
    <rPh sb="67" eb="69">
      <t>コウカイ</t>
    </rPh>
    <rPh sb="69" eb="70">
      <t>ビ</t>
    </rPh>
    <rPh sb="81" eb="83">
      <t>ハイシン</t>
    </rPh>
    <rPh sb="83" eb="85">
      <t>テイシ</t>
    </rPh>
    <rPh sb="85" eb="86">
      <t>ビ</t>
    </rPh>
    <phoneticPr fontId="3"/>
  </si>
  <si>
    <t>初期表示
　連携機関協力部局権限の利用者</t>
    <rPh sb="0" eb="2">
      <t>ショキ</t>
    </rPh>
    <rPh sb="2" eb="4">
      <t>ヒョウジ</t>
    </rPh>
    <rPh sb="6" eb="8">
      <t>レンケイ</t>
    </rPh>
    <rPh sb="8" eb="10">
      <t>キカン</t>
    </rPh>
    <rPh sb="10" eb="12">
      <t>キョウリョク</t>
    </rPh>
    <rPh sb="12" eb="14">
      <t>ブキョク</t>
    </rPh>
    <rPh sb="14" eb="16">
      <t>ケンゲン</t>
    </rPh>
    <rPh sb="17" eb="20">
      <t>リヨウシャ</t>
    </rPh>
    <phoneticPr fontId="3"/>
  </si>
  <si>
    <t xml:space="preserve">以下のボタンがクリックできない設定がされていること
・「登録」ボタン
・「削除」ボタン
</t>
    <rPh sb="15" eb="17">
      <t>セッテイ</t>
    </rPh>
    <phoneticPr fontId="3"/>
  </si>
  <si>
    <t xml:space="preserve">以下のボタンがクリックできる設定がされていること
・「登録」ボタン
・「削除」ボタン
</t>
    <rPh sb="0" eb="2">
      <t>イカ</t>
    </rPh>
    <rPh sb="14" eb="16">
      <t>セッテイ</t>
    </rPh>
    <rPh sb="27" eb="29">
      <t>トウロク</t>
    </rPh>
    <rPh sb="36" eb="38">
      <t>サクジョ</t>
    </rPh>
    <phoneticPr fontId="3"/>
  </si>
  <si>
    <t>「登録」ボタンクリック
　全利用者共通</t>
    <rPh sb="1" eb="3">
      <t>トウロク</t>
    </rPh>
    <rPh sb="13" eb="14">
      <t>ゼン</t>
    </rPh>
    <rPh sb="14" eb="17">
      <t>リヨウシャ</t>
    </rPh>
    <rPh sb="17" eb="19">
      <t>キョウツウ</t>
    </rPh>
    <phoneticPr fontId="3"/>
  </si>
  <si>
    <t>以下のことを確認する
・登録確認ダイアログが表示される
・Y  を入力した場合、登録処理が継続される
・N  を入力した場合、登録処理が中止される</t>
    <rPh sb="0" eb="2">
      <t>イカ</t>
    </rPh>
    <rPh sb="6" eb="8">
      <t>カクニン</t>
    </rPh>
    <rPh sb="12" eb="14">
      <t>トウロク</t>
    </rPh>
    <rPh sb="14" eb="16">
      <t>カクニン</t>
    </rPh>
    <rPh sb="22" eb="24">
      <t>ヒョウジ</t>
    </rPh>
    <rPh sb="33" eb="35">
      <t>ニュウリョク</t>
    </rPh>
    <rPh sb="37" eb="39">
      <t>バアイ</t>
    </rPh>
    <rPh sb="40" eb="42">
      <t>トウロク</t>
    </rPh>
    <rPh sb="42" eb="44">
      <t>ショリ</t>
    </rPh>
    <rPh sb="45" eb="47">
      <t>ケイゾク</t>
    </rPh>
    <rPh sb="68" eb="70">
      <t>チュウシ</t>
    </rPh>
    <phoneticPr fontId="3"/>
  </si>
  <si>
    <t>確認内容（詳細）</t>
    <rPh sb="5" eb="7">
      <t>ショウサイ</t>
    </rPh>
    <phoneticPr fontId="3"/>
  </si>
  <si>
    <t>画面レイアウト</t>
  </si>
  <si>
    <t>連携機関支援情報の表示</t>
  </si>
  <si>
    <t>公的支援情報の表示</t>
  </si>
  <si>
    <t>連携機関支援情報の表示時</t>
  </si>
  <si>
    <t>公的支援情報の表示時</t>
  </si>
  <si>
    <t>連携機関支援情報一覧の表示
（表示対象０件）</t>
  </si>
  <si>
    <t>公的支援制度情報一覧の表示
（表示対象０件）</t>
  </si>
  <si>
    <t>連携機関支援情報一覧の表示内容確認</t>
  </si>
  <si>
    <t>公的支援制度情報一覧の表示内容確認</t>
  </si>
  <si>
    <t>連携機関支援情報一覧の表示</t>
  </si>
  <si>
    <t>公的支援制度情報一覧の表示</t>
  </si>
  <si>
    <t>連携機関支援情報一覧の表示
（対象データが表示されること）</t>
  </si>
  <si>
    <t>連携機関支援情報一覧の表示
（対象外データが表示されないこと）</t>
  </si>
  <si>
    <t>公的支援制度情報一覧の表示
（対象データが表示されること）</t>
  </si>
  <si>
    <t>公的支援制度情報一覧の表示
（対象外データが表示されないこと）</t>
  </si>
  <si>
    <t>公的機関支援情報の表示</t>
  </si>
  <si>
    <t>自局の支援制度情報を選択した場合の確認</t>
  </si>
  <si>
    <t>他局の支援制度情報を選択した場合の確認</t>
  </si>
  <si>
    <t>登録確認ダイアログ表示の確認</t>
  </si>
  <si>
    <t>入力項目チェックの確認</t>
  </si>
  <si>
    <t>支援制度情報テーブルへの出力確認</t>
  </si>
  <si>
    <t>支援制度区分</t>
  </si>
  <si>
    <t>支援制度区分</t>
    <phoneticPr fontId="3"/>
  </si>
  <si>
    <t>・連携機関支援情報が選択状態であること。
・プルダウンに」以下の内容が設定されていること
　　連携機関支援情報
　　公的機関支援情報
　　機器、設備の利用情報</t>
    <rPh sb="10" eb="12">
      <t>センタク</t>
    </rPh>
    <rPh sb="12" eb="14">
      <t>ジョウタイ</t>
    </rPh>
    <rPh sb="29" eb="31">
      <t>イカ</t>
    </rPh>
    <rPh sb="32" eb="34">
      <t>ナイヨウ</t>
    </rPh>
    <rPh sb="35" eb="37">
      <t>セッテイ</t>
    </rPh>
    <rPh sb="58" eb="60">
      <t>コウテキ</t>
    </rPh>
    <rPh sb="60" eb="62">
      <t>キカン</t>
    </rPh>
    <rPh sb="69" eb="71">
      <t>キキ</t>
    </rPh>
    <rPh sb="72" eb="74">
      <t>セツビ</t>
    </rPh>
    <rPh sb="75" eb="77">
      <t>リヨウ</t>
    </rPh>
    <rPh sb="77" eb="79">
      <t>ジョウホウ</t>
    </rPh>
    <phoneticPr fontId="3"/>
  </si>
  <si>
    <t>種別・研究助成</t>
    <phoneticPr fontId="3"/>
  </si>
  <si>
    <t xml:space="preserve">・チェックONで登録された場合、ONで表示されること。
・チェックOFFで登録された場合、OFFで表示されること。
</t>
    <rPh sb="8" eb="10">
      <t>トウロク</t>
    </rPh>
    <rPh sb="13" eb="15">
      <t>バアイ</t>
    </rPh>
    <rPh sb="19" eb="21">
      <t>ヒョウジ</t>
    </rPh>
    <phoneticPr fontId="3"/>
  </si>
  <si>
    <t>種別・留学助成</t>
    <phoneticPr fontId="3"/>
  </si>
  <si>
    <t xml:space="preserve">・チェックONで登録された場合、ONで表示されること。
・チェックOFFで登録された場合、OFFで表示されること。
</t>
    <phoneticPr fontId="3"/>
  </si>
  <si>
    <t>種別・奨学金・奨励金</t>
    <phoneticPr fontId="3"/>
  </si>
  <si>
    <t>種別・その他</t>
    <phoneticPr fontId="3"/>
  </si>
  <si>
    <t>キーワード</t>
  </si>
  <si>
    <t>キーワード</t>
    <phoneticPr fontId="3"/>
  </si>
  <si>
    <t>・登録した内容が表示されること</t>
    <rPh sb="1" eb="3">
      <t>トウロク</t>
    </rPh>
    <rPh sb="5" eb="7">
      <t>ナイヨウ</t>
    </rPh>
    <rPh sb="8" eb="10">
      <t>ヒョウジ</t>
    </rPh>
    <phoneticPr fontId="3"/>
  </si>
  <si>
    <t>公開日</t>
  </si>
  <si>
    <t>公開日</t>
    <phoneticPr fontId="3"/>
  </si>
  <si>
    <t>・登録した内容が表示されること</t>
    <phoneticPr fontId="3"/>
  </si>
  <si>
    <t>配信停止日</t>
  </si>
  <si>
    <t>配信停止日</t>
    <phoneticPr fontId="3"/>
  </si>
  <si>
    <t>タイトル</t>
  </si>
  <si>
    <t>タイトル</t>
    <phoneticPr fontId="3"/>
  </si>
  <si>
    <t>リンク先</t>
  </si>
  <si>
    <t>リンク先</t>
    <phoneticPr fontId="3"/>
  </si>
  <si>
    <t>概要</t>
  </si>
  <si>
    <t>概要</t>
    <phoneticPr fontId="3"/>
  </si>
  <si>
    <t>・公的機関支援情報が選択状態であること。
・プルダウンに」以下の内容が設定されていること
　　連携機関支援情報
　　公的機関支援情報
　　機器、設備の利用情報</t>
    <rPh sb="1" eb="3">
      <t>コウテキ</t>
    </rPh>
    <rPh sb="10" eb="12">
      <t>センタク</t>
    </rPh>
    <rPh sb="12" eb="14">
      <t>ジョウタイ</t>
    </rPh>
    <rPh sb="29" eb="31">
      <t>イカ</t>
    </rPh>
    <rPh sb="32" eb="34">
      <t>ナイヨウ</t>
    </rPh>
    <rPh sb="35" eb="37">
      <t>セッテイ</t>
    </rPh>
    <rPh sb="58" eb="60">
      <t>コウテキ</t>
    </rPh>
    <rPh sb="60" eb="62">
      <t>キカン</t>
    </rPh>
    <rPh sb="69" eb="71">
      <t>キキ</t>
    </rPh>
    <rPh sb="72" eb="74">
      <t>セツビ</t>
    </rPh>
    <rPh sb="75" eb="77">
      <t>リヨウ</t>
    </rPh>
    <rPh sb="77" eb="79">
      <t>ジョウホウ</t>
    </rPh>
    <phoneticPr fontId="3"/>
  </si>
  <si>
    <t>・該当する値が選択状態であること。
・プルダウンに」以下の内容が設定されていること
　　連携機関支援情報
　　公的機関支援情報
　　機器、設備の利用情報</t>
    <rPh sb="1" eb="3">
      <t>ガイトウ</t>
    </rPh>
    <rPh sb="5" eb="6">
      <t>アタイ</t>
    </rPh>
    <rPh sb="7" eb="9">
      <t>センタク</t>
    </rPh>
    <rPh sb="9" eb="11">
      <t>ジョウタイ</t>
    </rPh>
    <rPh sb="26" eb="28">
      <t>イカ</t>
    </rPh>
    <rPh sb="29" eb="31">
      <t>ナイヨウ</t>
    </rPh>
    <rPh sb="32" eb="34">
      <t>セッテイ</t>
    </rPh>
    <rPh sb="55" eb="57">
      <t>コウテキ</t>
    </rPh>
    <rPh sb="57" eb="59">
      <t>キカン</t>
    </rPh>
    <rPh sb="66" eb="68">
      <t>キキ</t>
    </rPh>
    <rPh sb="69" eb="71">
      <t>セツビ</t>
    </rPh>
    <rPh sb="72" eb="74">
      <t>リヨウ</t>
    </rPh>
    <rPh sb="74" eb="76">
      <t>ジョウホウ</t>
    </rPh>
    <phoneticPr fontId="3"/>
  </si>
  <si>
    <t>支援制度</t>
    <phoneticPr fontId="3"/>
  </si>
  <si>
    <t>・選択されていない場合、必須エラーになること</t>
    <rPh sb="1" eb="3">
      <t>センタク</t>
    </rPh>
    <rPh sb="9" eb="11">
      <t>バアイ</t>
    </rPh>
    <rPh sb="12" eb="14">
      <t>ヒッス</t>
    </rPh>
    <phoneticPr fontId="3"/>
  </si>
  <si>
    <t>種別</t>
    <phoneticPr fontId="3"/>
  </si>
  <si>
    <t xml:space="preserve">・種別・研究助成、種別・留学助成、種別・奨学金・奨励金、種別・その他の全てがチェックされていない場合、必須エラーになること
</t>
    <rPh sb="35" eb="36">
      <t>スベ</t>
    </rPh>
    <rPh sb="48" eb="50">
      <t>バアイ</t>
    </rPh>
    <rPh sb="51" eb="53">
      <t>ヒッス</t>
    </rPh>
    <phoneticPr fontId="3"/>
  </si>
  <si>
    <t>・入力されていない場合、必須エラーとなること。
・文字数を超過した場合、文字数エラーとなること</t>
    <rPh sb="1" eb="3">
      <t>ニュウリョク</t>
    </rPh>
    <rPh sb="9" eb="11">
      <t>バアイ</t>
    </rPh>
    <rPh sb="12" eb="14">
      <t>ヒッス</t>
    </rPh>
    <rPh sb="25" eb="27">
      <t>モジ</t>
    </rPh>
    <rPh sb="27" eb="28">
      <t>スウ</t>
    </rPh>
    <rPh sb="29" eb="31">
      <t>チョウカ</t>
    </rPh>
    <rPh sb="33" eb="35">
      <t>バアイ</t>
    </rPh>
    <rPh sb="36" eb="39">
      <t>モジスウ</t>
    </rPh>
    <phoneticPr fontId="3"/>
  </si>
  <si>
    <t>・月が１～１２でない場合、範囲外エラーになること
・日が１～３１でない場合、範囲外エラーになること
・実在日でない場合、暦日エラーになること</t>
    <rPh sb="1" eb="2">
      <t>ツキ</t>
    </rPh>
    <rPh sb="10" eb="12">
      <t>バアイ</t>
    </rPh>
    <rPh sb="13" eb="15">
      <t>ハンイ</t>
    </rPh>
    <rPh sb="15" eb="16">
      <t>ガイ</t>
    </rPh>
    <rPh sb="26" eb="27">
      <t>ヒ</t>
    </rPh>
    <rPh sb="51" eb="53">
      <t>ジツザイ</t>
    </rPh>
    <rPh sb="53" eb="54">
      <t>ビ</t>
    </rPh>
    <rPh sb="57" eb="59">
      <t>バアイ</t>
    </rPh>
    <rPh sb="60" eb="62">
      <t>レキジツ</t>
    </rPh>
    <phoneticPr fontId="3"/>
  </si>
  <si>
    <t>配信停止日</t>
    <phoneticPr fontId="3"/>
  </si>
  <si>
    <t>・月が１～１２でない場合、範囲外エラーになること
・日が１～３１でない場合、範囲外エラーになること
・実在日でない場合、暦日エラーになること
・公開日より過去日付の場合、日付エラーになること</t>
    <rPh sb="1" eb="2">
      <t>ツキ</t>
    </rPh>
    <rPh sb="10" eb="12">
      <t>バアイ</t>
    </rPh>
    <rPh sb="13" eb="15">
      <t>ハンイ</t>
    </rPh>
    <rPh sb="15" eb="16">
      <t>ガイ</t>
    </rPh>
    <rPh sb="26" eb="27">
      <t>ヒ</t>
    </rPh>
    <rPh sb="51" eb="53">
      <t>ジツザイ</t>
    </rPh>
    <rPh sb="53" eb="54">
      <t>ビ</t>
    </rPh>
    <rPh sb="57" eb="59">
      <t>バアイ</t>
    </rPh>
    <rPh sb="60" eb="62">
      <t>レキジツ</t>
    </rPh>
    <rPh sb="72" eb="75">
      <t>コウカイビ</t>
    </rPh>
    <rPh sb="77" eb="79">
      <t>カコ</t>
    </rPh>
    <rPh sb="79" eb="81">
      <t>ヒヅケ</t>
    </rPh>
    <rPh sb="82" eb="84">
      <t>バアイ</t>
    </rPh>
    <rPh sb="85" eb="87">
      <t>ヒヅケ</t>
    </rPh>
    <phoneticPr fontId="3"/>
  </si>
  <si>
    <t>タイトル</t>
    <phoneticPr fontId="3"/>
  </si>
  <si>
    <t>・入力されていない場合、必須エラーとなること。
・文字数を超過した場合、文字数エラーとなること</t>
    <phoneticPr fontId="3"/>
  </si>
  <si>
    <t>リンク先</t>
    <phoneticPr fontId="3"/>
  </si>
  <si>
    <t>・入力されていない場合、必須エラーとなること
・文字数を超過した場合、文字数エラーとなること</t>
    <phoneticPr fontId="3"/>
  </si>
  <si>
    <t>概要</t>
    <phoneticPr fontId="3"/>
  </si>
  <si>
    <t xml:space="preserve">・入力されていない場合、必須エラーとなること
</t>
    <phoneticPr fontId="3"/>
  </si>
  <si>
    <t>項目タイトル</t>
    <phoneticPr fontId="3"/>
  </si>
  <si>
    <t xml:space="preserve">・連携機関支援情報 と表示されること
</t>
    <rPh sb="11" eb="13">
      <t>ヒョウジ</t>
    </rPh>
    <phoneticPr fontId="3"/>
  </si>
  <si>
    <t>見出し</t>
    <phoneticPr fontId="3"/>
  </si>
  <si>
    <t xml:space="preserve">・「タイトル」と「概要」が表示されること
</t>
    <rPh sb="9" eb="11">
      <t>ガイヨウ</t>
    </rPh>
    <rPh sb="13" eb="15">
      <t>ヒョウジ</t>
    </rPh>
    <phoneticPr fontId="3"/>
  </si>
  <si>
    <t>見出し閉じるボタン</t>
    <phoneticPr fontId="3"/>
  </si>
  <si>
    <t>・閉じる為のボタンが表示されること</t>
    <rPh sb="1" eb="2">
      <t>ト</t>
    </rPh>
    <rPh sb="4" eb="5">
      <t>タメ</t>
    </rPh>
    <rPh sb="10" eb="12">
      <t>ヒョウジ</t>
    </rPh>
    <phoneticPr fontId="3"/>
  </si>
  <si>
    <t>詳細タイトル</t>
    <phoneticPr fontId="3"/>
  </si>
  <si>
    <t>・詳細が表示されること</t>
    <rPh sb="1" eb="3">
      <t>ショウサイ</t>
    </rPh>
    <rPh sb="4" eb="6">
      <t>ヒョウジ</t>
    </rPh>
    <phoneticPr fontId="3"/>
  </si>
  <si>
    <t>・「概要」が表示されること</t>
    <rPh sb="2" eb="4">
      <t>ガイヨウ</t>
    </rPh>
    <rPh sb="6" eb="8">
      <t>ヒョウジ</t>
    </rPh>
    <phoneticPr fontId="3"/>
  </si>
  <si>
    <t>・「研究助成」がチェックONで登録された場合、研究助成が表示されること。
・「留学助成」がチェックONで登録された場合、留学助成が表示されること。
・「奨学金・奨励金」がチェックONで登録された場合、奨学金・奨励金が表示されること。
・「その他」がチェックONで登録された場合、その他が表示されること。
・複数チェックONで登録された場合、/で連結されて表示されること</t>
    <rPh sb="15" eb="17">
      <t>トウロク</t>
    </rPh>
    <rPh sb="20" eb="22">
      <t>バアイ</t>
    </rPh>
    <rPh sb="28" eb="30">
      <t>ヒョウジ</t>
    </rPh>
    <rPh sb="39" eb="41">
      <t>リュウガク</t>
    </rPh>
    <rPh sb="60" eb="62">
      <t>リュウガク</t>
    </rPh>
    <rPh sb="76" eb="79">
      <t>ショウガクキン</t>
    </rPh>
    <rPh sb="80" eb="83">
      <t>ショウレイキン</t>
    </rPh>
    <rPh sb="121" eb="122">
      <t>タ</t>
    </rPh>
    <rPh sb="141" eb="142">
      <t>タ</t>
    </rPh>
    <rPh sb="153" eb="155">
      <t>フクスウ</t>
    </rPh>
    <rPh sb="162" eb="164">
      <t>トウロク</t>
    </rPh>
    <rPh sb="167" eb="169">
      <t>バアイ</t>
    </rPh>
    <rPh sb="172" eb="174">
      <t>レンケツ</t>
    </rPh>
    <rPh sb="177" eb="179">
      <t>ヒョウジ</t>
    </rPh>
    <phoneticPr fontId="3"/>
  </si>
  <si>
    <t>キーワード</t>
    <phoneticPr fontId="3"/>
  </si>
  <si>
    <t>・「キーワード」が表示されること</t>
    <rPh sb="9" eb="11">
      <t>ヒョウジ</t>
    </rPh>
    <phoneticPr fontId="3"/>
  </si>
  <si>
    <t>公開日</t>
    <phoneticPr fontId="3"/>
  </si>
  <si>
    <t xml:space="preserve">・「公開日」がYYYY.MM.DD形式で表示されること
</t>
    <rPh sb="2" eb="5">
      <t>コウカイビ</t>
    </rPh>
    <rPh sb="17" eb="19">
      <t>ケイシキ</t>
    </rPh>
    <rPh sb="20" eb="22">
      <t>ヒョウジ</t>
    </rPh>
    <phoneticPr fontId="3"/>
  </si>
  <si>
    <t>・「配信停止日」がYYYY.MM.DD形式で表示されること</t>
    <rPh sb="2" eb="4">
      <t>ハイシン</t>
    </rPh>
    <rPh sb="4" eb="6">
      <t>テイシ</t>
    </rPh>
    <rPh sb="6" eb="7">
      <t>ビ</t>
    </rPh>
    <phoneticPr fontId="3"/>
  </si>
  <si>
    <t>・「タイトル」が表示されること</t>
    <rPh sb="8" eb="10">
      <t>ヒョウジ</t>
    </rPh>
    <phoneticPr fontId="3"/>
  </si>
  <si>
    <t>リンク</t>
    <phoneticPr fontId="3"/>
  </si>
  <si>
    <t>・「リンク先」が表示されること。
・リンク先のページが表示されること</t>
    <rPh sb="5" eb="6">
      <t>サキ</t>
    </rPh>
    <rPh sb="8" eb="10">
      <t>ヒョウジ</t>
    </rPh>
    <rPh sb="21" eb="22">
      <t>サキ</t>
    </rPh>
    <rPh sb="27" eb="29">
      <t>ヒョウジ</t>
    </rPh>
    <phoneticPr fontId="3"/>
  </si>
  <si>
    <t xml:space="preserve">・公的支援情報 と表示されること
</t>
    <rPh sb="1" eb="3">
      <t>コウテキ</t>
    </rPh>
    <rPh sb="9" eb="11">
      <t>ヒョウジ</t>
    </rPh>
    <phoneticPr fontId="3"/>
  </si>
  <si>
    <t>支援制度種別・研究助成</t>
  </si>
  <si>
    <t>支援制度種別・留学助成</t>
  </si>
  <si>
    <t>支援制度種別・奨学金・奨励金</t>
  </si>
  <si>
    <t>支援制度種別・その他</t>
  </si>
  <si>
    <t>データ更新日</t>
  </si>
  <si>
    <t>データ更新者</t>
  </si>
  <si>
    <t>支援制度キー</t>
  </si>
  <si>
    <t>団体コード</t>
  </si>
  <si>
    <t>「削除」ボタンクリック
　全利用者共通</t>
    <rPh sb="1" eb="3">
      <t>サクジョ</t>
    </rPh>
    <rPh sb="13" eb="14">
      <t>ゼン</t>
    </rPh>
    <rPh sb="14" eb="17">
      <t>リヨウシャ</t>
    </rPh>
    <rPh sb="17" eb="19">
      <t>キョウツウ</t>
    </rPh>
    <phoneticPr fontId="3"/>
  </si>
  <si>
    <t>削除確認ダイアログ表示の確認</t>
    <rPh sb="0" eb="2">
      <t>サクジョ</t>
    </rPh>
    <phoneticPr fontId="3"/>
  </si>
  <si>
    <t>以下のことを確認する
・削除確認ダイアログが表示される
・Y  を入力した場合、削除処理が継続される
・N  を入力した場合、削除処理が中止される</t>
    <rPh sb="0" eb="2">
      <t>イカ</t>
    </rPh>
    <rPh sb="6" eb="8">
      <t>カクニン</t>
    </rPh>
    <rPh sb="12" eb="14">
      <t>サクジョ</t>
    </rPh>
    <rPh sb="14" eb="16">
      <t>カクニン</t>
    </rPh>
    <rPh sb="22" eb="24">
      <t>ヒョウジ</t>
    </rPh>
    <rPh sb="33" eb="35">
      <t>ニュウリョク</t>
    </rPh>
    <rPh sb="37" eb="39">
      <t>バアイ</t>
    </rPh>
    <rPh sb="40" eb="42">
      <t>サクジョ</t>
    </rPh>
    <rPh sb="42" eb="44">
      <t>ショリ</t>
    </rPh>
    <rPh sb="45" eb="47">
      <t>ケイゾク</t>
    </rPh>
    <rPh sb="68" eb="70">
      <t>チュウシ</t>
    </rPh>
    <phoneticPr fontId="3"/>
  </si>
  <si>
    <t>支援制度情報公開範囲テーブルへの出力確認</t>
    <rPh sb="6" eb="8">
      <t>コウカイ</t>
    </rPh>
    <rPh sb="8" eb="10">
      <t>ハンイ</t>
    </rPh>
    <phoneticPr fontId="3"/>
  </si>
  <si>
    <t>支援制度情報テーブルからの削除確認</t>
    <rPh sb="13" eb="15">
      <t>サクジョ</t>
    </rPh>
    <phoneticPr fontId="3"/>
  </si>
  <si>
    <t>支援制度情報公開範囲テーブルからの削除確認</t>
    <rPh sb="6" eb="8">
      <t>コウカイ</t>
    </rPh>
    <rPh sb="8" eb="10">
      <t>ハンイ</t>
    </rPh>
    <rPh sb="17" eb="19">
      <t>サクジョ</t>
    </rPh>
    <phoneticPr fontId="3"/>
  </si>
  <si>
    <t>支援制度情報テーブルから削除されていること</t>
    <rPh sb="12" eb="14">
      <t>サクジョ</t>
    </rPh>
    <phoneticPr fontId="3"/>
  </si>
  <si>
    <t>支援制度情報公開範囲テーブルから削除されていること</t>
    <rPh sb="6" eb="8">
      <t>コウカイ</t>
    </rPh>
    <rPh sb="8" eb="10">
      <t>ハンイ</t>
    </rPh>
    <rPh sb="16" eb="18">
      <t>サクジョ</t>
    </rPh>
    <phoneticPr fontId="3"/>
  </si>
  <si>
    <t>情報管理（新規登録） 画面</t>
    <rPh sb="2" eb="4">
      <t>カンリ</t>
    </rPh>
    <rPh sb="5" eb="7">
      <t>シンキ</t>
    </rPh>
    <rPh sb="7" eb="9">
      <t>トウロク</t>
    </rPh>
    <phoneticPr fontId="3"/>
  </si>
  <si>
    <t>以下の項目が正しく表示されること
・画面タイトル
・支援制度等情報タイトル
・「登録」ボタン
・「戻る」ボタン
・「公開日」カレンダボタン
・「配信停止日」カレンダボタン</t>
    <rPh sb="0" eb="2">
      <t>イカ</t>
    </rPh>
    <rPh sb="3" eb="5">
      <t>コウモク</t>
    </rPh>
    <rPh sb="6" eb="7">
      <t>タダ</t>
    </rPh>
    <rPh sb="9" eb="11">
      <t>ヒョウジ</t>
    </rPh>
    <rPh sb="18" eb="20">
      <t>ガメン</t>
    </rPh>
    <rPh sb="40" eb="42">
      <t>トウロク</t>
    </rPh>
    <rPh sb="49" eb="50">
      <t>モド</t>
    </rPh>
    <rPh sb="58" eb="60">
      <t>コウカイ</t>
    </rPh>
    <rPh sb="60" eb="61">
      <t>ビ</t>
    </rPh>
    <rPh sb="72" eb="74">
      <t>ハイシン</t>
    </rPh>
    <rPh sb="74" eb="76">
      <t>テイシ</t>
    </rPh>
    <rPh sb="76" eb="77">
      <t>ビ</t>
    </rPh>
    <phoneticPr fontId="3"/>
  </si>
  <si>
    <t>初期状態の表示</t>
    <rPh sb="0" eb="2">
      <t>ショキ</t>
    </rPh>
    <rPh sb="2" eb="4">
      <t>ジョウタイ</t>
    </rPh>
    <phoneticPr fontId="3"/>
  </si>
  <si>
    <t>・未選択状態であること。
・プルダウンに」以下の内容が設定されていること
　　連携機関支援情報
　　公的機関支援情報
　　機器、設備の利用情報</t>
    <rPh sb="1" eb="2">
      <t>ミ</t>
    </rPh>
    <rPh sb="2" eb="4">
      <t>センタク</t>
    </rPh>
    <rPh sb="4" eb="6">
      <t>ジョウタイ</t>
    </rPh>
    <rPh sb="21" eb="23">
      <t>イカ</t>
    </rPh>
    <rPh sb="24" eb="26">
      <t>ナイヨウ</t>
    </rPh>
    <rPh sb="27" eb="29">
      <t>セッテイ</t>
    </rPh>
    <rPh sb="50" eb="52">
      <t>コウテキ</t>
    </rPh>
    <rPh sb="52" eb="54">
      <t>キカン</t>
    </rPh>
    <rPh sb="61" eb="63">
      <t>キキ</t>
    </rPh>
    <rPh sb="64" eb="66">
      <t>セツビ</t>
    </rPh>
    <rPh sb="67" eb="69">
      <t>リヨウ</t>
    </rPh>
    <rPh sb="69" eb="71">
      <t>ジョウホウ</t>
    </rPh>
    <phoneticPr fontId="3"/>
  </si>
  <si>
    <t>・チェックOFFで表示されること。</t>
    <rPh sb="9" eb="11">
      <t>ヒョウジ</t>
    </rPh>
    <phoneticPr fontId="3"/>
  </si>
  <si>
    <t>・初期状態で表示されること</t>
    <rPh sb="1" eb="3">
      <t>ショキ</t>
    </rPh>
    <rPh sb="3" eb="5">
      <t>ジョウタイ</t>
    </rPh>
    <rPh sb="6" eb="8">
      <t>ヒョウジ</t>
    </rPh>
    <phoneticPr fontId="3"/>
  </si>
  <si>
    <t>・初期状態で表示されること
　　http://</t>
    <rPh sb="1" eb="3">
      <t>ショキ</t>
    </rPh>
    <rPh sb="3" eb="5">
      <t>ジョウタイ</t>
    </rPh>
    <rPh sb="6" eb="8">
      <t>ヒョウジ</t>
    </rPh>
    <phoneticPr fontId="3"/>
  </si>
  <si>
    <t>掲載者コード</t>
  </si>
  <si>
    <t>登録日</t>
  </si>
  <si>
    <t>公開フラグ</t>
  </si>
  <si>
    <t>「戻る」ボタンクリック
　全利用者共通</t>
    <rPh sb="1" eb="2">
      <t>モド</t>
    </rPh>
    <phoneticPr fontId="3"/>
  </si>
  <si>
    <t>2015/12/7</t>
    <phoneticPr fontId="3"/>
  </si>
  <si>
    <t>(SRAW)程</t>
    <rPh sb="6" eb="7">
      <t>テイ</t>
    </rPh>
    <phoneticPr fontId="3"/>
  </si>
  <si>
    <t>程</t>
    <rPh sb="0" eb="1">
      <t>テイ</t>
    </rPh>
    <phoneticPr fontId="3"/>
  </si>
  <si>
    <t xml:space="preserve">以下の項目が正しく表示されること
・画面タイトル
・検索条件
・検索条件テキスト
・検索条件ボタン
・連携機関支援情報見出し
・公的支援制度見出し
</t>
    <rPh sb="0" eb="2">
      <t>イカ</t>
    </rPh>
    <rPh sb="3" eb="5">
      <t>コウモク</t>
    </rPh>
    <rPh sb="6" eb="7">
      <t>タダ</t>
    </rPh>
    <rPh sb="9" eb="11">
      <t>ヒョウジ</t>
    </rPh>
    <rPh sb="18" eb="20">
      <t>ガメン</t>
    </rPh>
    <phoneticPr fontId="3"/>
  </si>
  <si>
    <t>支援制度区分を元に取得した値が設定されていること</t>
    <phoneticPr fontId="3"/>
  </si>
  <si>
    <r>
      <t>支援制度種別・研究助成が、チェック</t>
    </r>
    <r>
      <rPr>
        <sz val="12"/>
        <rFont val="Arial"/>
        <family val="2"/>
      </rPr>
      <t>ON</t>
    </r>
    <r>
      <rPr>
        <sz val="12"/>
        <rFont val="ＭＳ Ｐゴシック"/>
        <family val="3"/>
        <charset val="128"/>
      </rPr>
      <t>の場合、</t>
    </r>
    <r>
      <rPr>
        <sz val="12"/>
        <rFont val="Arial"/>
        <family val="2"/>
      </rPr>
      <t>1</t>
    </r>
    <r>
      <rPr>
        <sz val="12"/>
        <rFont val="ＭＳ Ｐゴシック"/>
        <family val="3"/>
        <charset val="128"/>
      </rPr>
      <t>。チェック</t>
    </r>
    <r>
      <rPr>
        <sz val="12"/>
        <rFont val="Arial"/>
        <family val="2"/>
      </rPr>
      <t>OFF</t>
    </r>
    <r>
      <rPr>
        <sz val="12"/>
        <rFont val="ＭＳ Ｐゴシック"/>
        <family val="3"/>
        <charset val="128"/>
      </rPr>
      <t>の場合、０が設定されていること</t>
    </r>
    <phoneticPr fontId="3"/>
  </si>
  <si>
    <r>
      <t>支援制度種別・留学助成が、チェック</t>
    </r>
    <r>
      <rPr>
        <sz val="12"/>
        <rFont val="Arial"/>
        <family val="2"/>
      </rPr>
      <t>ON</t>
    </r>
    <r>
      <rPr>
        <sz val="12"/>
        <rFont val="ＭＳ Ｐゴシック"/>
        <family val="3"/>
        <charset val="128"/>
      </rPr>
      <t>の場合、</t>
    </r>
    <r>
      <rPr>
        <sz val="12"/>
        <rFont val="Arial"/>
        <family val="2"/>
      </rPr>
      <t>1</t>
    </r>
    <r>
      <rPr>
        <sz val="12"/>
        <rFont val="ＭＳ Ｐゴシック"/>
        <family val="3"/>
        <charset val="128"/>
      </rPr>
      <t>。チェック</t>
    </r>
    <r>
      <rPr>
        <sz val="12"/>
        <rFont val="Arial"/>
        <family val="2"/>
      </rPr>
      <t>OFF</t>
    </r>
    <r>
      <rPr>
        <sz val="12"/>
        <rFont val="ＭＳ Ｐゴシック"/>
        <family val="3"/>
        <charset val="128"/>
      </rPr>
      <t>の場合、０が設定されていること</t>
    </r>
    <phoneticPr fontId="3"/>
  </si>
  <si>
    <r>
      <t>支援制度種別・奨学金・奨励金が、チェック</t>
    </r>
    <r>
      <rPr>
        <sz val="12"/>
        <rFont val="Arial"/>
        <family val="2"/>
      </rPr>
      <t>ON</t>
    </r>
    <r>
      <rPr>
        <sz val="12"/>
        <rFont val="ＭＳ Ｐゴシック"/>
        <family val="3"/>
        <charset val="128"/>
      </rPr>
      <t>の場合、</t>
    </r>
    <r>
      <rPr>
        <sz val="12"/>
        <rFont val="Arial"/>
        <family val="2"/>
      </rPr>
      <t>1</t>
    </r>
    <r>
      <rPr>
        <sz val="12"/>
        <rFont val="ＭＳ Ｐゴシック"/>
        <family val="3"/>
        <charset val="128"/>
      </rPr>
      <t>。チェック</t>
    </r>
    <r>
      <rPr>
        <sz val="12"/>
        <rFont val="Arial"/>
        <family val="2"/>
      </rPr>
      <t>OFF</t>
    </r>
    <r>
      <rPr>
        <sz val="12"/>
        <rFont val="ＭＳ Ｐゴシック"/>
        <family val="3"/>
        <charset val="128"/>
      </rPr>
      <t>の場合、０が設定されていること</t>
    </r>
    <phoneticPr fontId="3"/>
  </si>
  <si>
    <r>
      <t>支援制度種別・その他が、チェック</t>
    </r>
    <r>
      <rPr>
        <sz val="12"/>
        <rFont val="Arial"/>
        <family val="2"/>
      </rPr>
      <t>ON</t>
    </r>
    <r>
      <rPr>
        <sz val="12"/>
        <rFont val="ＭＳ Ｐゴシック"/>
        <family val="3"/>
        <charset val="128"/>
      </rPr>
      <t>の場合、</t>
    </r>
    <r>
      <rPr>
        <sz val="12"/>
        <rFont val="Arial"/>
        <family val="2"/>
      </rPr>
      <t>1</t>
    </r>
    <r>
      <rPr>
        <sz val="12"/>
        <rFont val="ＭＳ Ｐゴシック"/>
        <family val="3"/>
        <charset val="128"/>
      </rPr>
      <t>。チェック</t>
    </r>
    <r>
      <rPr>
        <sz val="12"/>
        <rFont val="Arial"/>
        <family val="2"/>
      </rPr>
      <t>OFF</t>
    </r>
    <r>
      <rPr>
        <sz val="12"/>
        <rFont val="ＭＳ Ｐゴシック"/>
        <family val="3"/>
        <charset val="128"/>
      </rPr>
      <t>の場合、０が設定されていること</t>
    </r>
    <phoneticPr fontId="3"/>
  </si>
  <si>
    <t>キーワードが設定されていること</t>
    <phoneticPr fontId="3"/>
  </si>
  <si>
    <t>公開日が設定されていること</t>
    <phoneticPr fontId="3"/>
  </si>
  <si>
    <t>配信停止日が設定されていること</t>
    <phoneticPr fontId="3"/>
  </si>
  <si>
    <t>タイトルが設定されていること</t>
    <phoneticPr fontId="3"/>
  </si>
  <si>
    <t>概要が設定されていること</t>
    <phoneticPr fontId="3"/>
  </si>
  <si>
    <t>リンク先が設定されていること</t>
    <phoneticPr fontId="3"/>
  </si>
  <si>
    <t>現在時刻が設定されていること</t>
    <phoneticPr fontId="3"/>
  </si>
  <si>
    <t>操作者のユーザキーの値が設定されていること</t>
    <phoneticPr fontId="3"/>
  </si>
  <si>
    <r>
      <t>情報管理（一覧）から引き継いだ、</t>
    </r>
    <r>
      <rPr>
        <sz val="12"/>
        <rFont val="Arial"/>
        <family val="2"/>
      </rPr>
      <t xml:space="preserve"> </t>
    </r>
    <r>
      <rPr>
        <sz val="12"/>
        <rFont val="ＭＳ Ｐゴシック"/>
        <family val="3"/>
        <charset val="128"/>
      </rPr>
      <t>支援制度キーが設定されていること</t>
    </r>
    <phoneticPr fontId="3"/>
  </si>
  <si>
    <t>公開範囲として指定した対象を元に取得した値が設定されていること</t>
    <phoneticPr fontId="3"/>
  </si>
  <si>
    <t>支援制度キーシーケンスで取得した値が設定されていること</t>
    <phoneticPr fontId="3"/>
  </si>
  <si>
    <r>
      <t>支援制度種別・研究助成が、チェックされた場合、</t>
    </r>
    <r>
      <rPr>
        <sz val="12"/>
        <rFont val="Arial"/>
        <family val="2"/>
      </rPr>
      <t>1</t>
    </r>
    <r>
      <rPr>
        <sz val="12"/>
        <rFont val="ＭＳ Ｐゴシック"/>
        <family val="3"/>
        <charset val="128"/>
      </rPr>
      <t>。チェックされなかった場合、０が設定されていること</t>
    </r>
    <phoneticPr fontId="3"/>
  </si>
  <si>
    <r>
      <t>支援制度種別・留学助成が、チェックされた場合、</t>
    </r>
    <r>
      <rPr>
        <sz val="12"/>
        <rFont val="Arial"/>
        <family val="2"/>
      </rPr>
      <t>1</t>
    </r>
    <r>
      <rPr>
        <sz val="12"/>
        <rFont val="ＭＳ Ｐゴシック"/>
        <family val="3"/>
        <charset val="128"/>
      </rPr>
      <t>。チェックされなかった場合、０が設定されていること</t>
    </r>
    <phoneticPr fontId="3"/>
  </si>
  <si>
    <r>
      <t>支援制度種別・奨学金・奨励金が、チェックされた場合、</t>
    </r>
    <r>
      <rPr>
        <sz val="12"/>
        <rFont val="Arial"/>
        <family val="2"/>
      </rPr>
      <t>1</t>
    </r>
    <r>
      <rPr>
        <sz val="12"/>
        <rFont val="ＭＳ Ｐゴシック"/>
        <family val="3"/>
        <charset val="128"/>
      </rPr>
      <t>。チェックされなかった場合、０が設定されていること</t>
    </r>
    <phoneticPr fontId="3"/>
  </si>
  <si>
    <r>
      <t>支援制度種別・その他が、チェックされた場合、</t>
    </r>
    <r>
      <rPr>
        <sz val="12"/>
        <rFont val="Arial"/>
        <family val="2"/>
      </rPr>
      <t>1</t>
    </r>
    <r>
      <rPr>
        <sz val="12"/>
        <rFont val="ＭＳ Ｐゴシック"/>
        <family val="3"/>
        <charset val="128"/>
      </rPr>
      <t>。チェックされなかった場合、０が設定されていること</t>
    </r>
    <phoneticPr fontId="3"/>
  </si>
  <si>
    <t>操作者の所属団体コードの値が設定されていること</t>
    <phoneticPr fontId="3"/>
  </si>
  <si>
    <r>
      <t>固定値　</t>
    </r>
    <r>
      <rPr>
        <sz val="12"/>
        <rFont val="Arial"/>
        <family val="2"/>
      </rPr>
      <t>1:</t>
    </r>
    <r>
      <rPr>
        <sz val="12"/>
        <rFont val="ＭＳ Ｐゴシック"/>
        <family val="3"/>
        <charset val="128"/>
      </rPr>
      <t>公開。が設定されていること</t>
    </r>
    <phoneticPr fontId="3"/>
  </si>
  <si>
    <t xml:space="preserve">・情報閲覧（詳細）画面に遷移すること
・登録内容の詳細が確認可能。
</t>
    <rPh sb="1" eb="3">
      <t>ジョウホウ</t>
    </rPh>
    <rPh sb="3" eb="5">
      <t>エツラン</t>
    </rPh>
    <rPh sb="6" eb="8">
      <t>ショウサイ</t>
    </rPh>
    <rPh sb="9" eb="11">
      <t>ガメン</t>
    </rPh>
    <rPh sb="12" eb="14">
      <t>センイ</t>
    </rPh>
    <phoneticPr fontId="3"/>
  </si>
  <si>
    <t>過去支援制度情報一覧の表示内容確認</t>
    <phoneticPr fontId="3"/>
  </si>
  <si>
    <t>以下の項目が正しく表示されること
・画面タイトル
・「新規登録」ボタン
・検索条件
・検索条件テキスト
・検索条件ボタン
・支援制度等情報見出し
・公的支援制度見出し
・連携機関支援情報(過去情報)
・公的支援制度(過去情報)</t>
    <rPh sb="0" eb="2">
      <t>イカ</t>
    </rPh>
    <rPh sb="3" eb="5">
      <t>コウモク</t>
    </rPh>
    <rPh sb="6" eb="7">
      <t>タダ</t>
    </rPh>
    <rPh sb="9" eb="11">
      <t>ヒョウジ</t>
    </rPh>
    <rPh sb="18" eb="20">
      <t>ガメン</t>
    </rPh>
    <rPh sb="27" eb="29">
      <t>シンキ</t>
    </rPh>
    <rPh sb="29" eb="31">
      <t>トウロク</t>
    </rPh>
    <rPh sb="101" eb="103">
      <t>コウテキ</t>
    </rPh>
    <rPh sb="103" eb="105">
      <t>シエン</t>
    </rPh>
    <rPh sb="105" eb="107">
      <t>セイド</t>
    </rPh>
    <rPh sb="108" eb="110">
      <t>カコ</t>
    </rPh>
    <rPh sb="110" eb="112">
      <t>ジョウホウ</t>
    </rPh>
    <phoneticPr fontId="3"/>
  </si>
  <si>
    <t>公的支援制度(過去情報)一覧の表示
（表示対象０件）</t>
    <phoneticPr fontId="3"/>
  </si>
  <si>
    <t>連携機関支援情報(過去情報)一覧の表示
（表示対象０件）</t>
    <phoneticPr fontId="3"/>
  </si>
  <si>
    <t>公的支援制度(過去情報)一覧の表示内容確認</t>
    <phoneticPr fontId="3"/>
  </si>
  <si>
    <t>公的支援制度(過去情報)一覧の表示</t>
    <phoneticPr fontId="3"/>
  </si>
  <si>
    <t>連携機関支援情報(過去情報)一覧の表示</t>
    <phoneticPr fontId="3"/>
  </si>
  <si>
    <t>Java、Oracle、Tomcat、T2フレームワーク(seasar2)</t>
    <phoneticPr fontId="3"/>
  </si>
  <si>
    <t>公的支援制度(過去情報)の表示</t>
    <phoneticPr fontId="3"/>
  </si>
  <si>
    <t>連携機関支援情報(過去情報)の表示</t>
    <phoneticPr fontId="3"/>
  </si>
  <si>
    <t>支援制度情報管理画面に遷移</t>
    <phoneticPr fontId="3"/>
  </si>
  <si>
    <t>支援制度情報管理画面に遷移することを確認</t>
    <phoneticPr fontId="3"/>
  </si>
  <si>
    <t xml:space="preserve">公的支援制度(過去情報)の編集ボタン
　全利用者共通
</t>
    <rPh sb="0" eb="2">
      <t>コウテキ</t>
    </rPh>
    <rPh sb="2" eb="4">
      <t>シエン</t>
    </rPh>
    <rPh sb="4" eb="6">
      <t>セイド</t>
    </rPh>
    <rPh sb="7" eb="9">
      <t>カコ</t>
    </rPh>
    <rPh sb="9" eb="11">
      <t>ジョウホウ</t>
    </rPh>
    <rPh sb="20" eb="21">
      <t>ゼン</t>
    </rPh>
    <rPh sb="21" eb="24">
      <t>リヨウシャ</t>
    </rPh>
    <rPh sb="24" eb="26">
      <t>キョウツウ</t>
    </rPh>
    <phoneticPr fontId="3"/>
  </si>
  <si>
    <t xml:space="preserve">連携機関支援情報(過去情報)の編集ボタン
　全利用者共通
</t>
    <rPh sb="22" eb="23">
      <t>ゼン</t>
    </rPh>
    <rPh sb="23" eb="26">
      <t>リヨウシャ</t>
    </rPh>
    <rPh sb="26" eb="28">
      <t>キョウツウ</t>
    </rPh>
    <phoneticPr fontId="3"/>
  </si>
  <si>
    <t xml:space="preserve">公的支援制度情報一覧の編集ボタン
　全利用者共通
</t>
    <rPh sb="18" eb="19">
      <t>ゼン</t>
    </rPh>
    <rPh sb="19" eb="22">
      <t>リヨウシャ</t>
    </rPh>
    <rPh sb="22" eb="24">
      <t>キョウツウ</t>
    </rPh>
    <phoneticPr fontId="3"/>
  </si>
  <si>
    <t xml:space="preserve">連携機関支援情報一覧の編集ボタン
　全利用者共通
</t>
    <rPh sb="18" eb="19">
      <t>ゼン</t>
    </rPh>
    <rPh sb="19" eb="22">
      <t>リヨウシャ</t>
    </rPh>
    <rPh sb="22" eb="24">
      <t>キョウツウ</t>
    </rPh>
    <phoneticPr fontId="3"/>
  </si>
  <si>
    <t>以下の項目が正しく表示されること
・「タイトル」と「概要」
・編集ボタン
・削除ボタン
・タイトル
・概要
・表示順が正しいこと
・公開日の新しい順に表示されること</t>
    <rPh sb="0" eb="2">
      <t>イカ</t>
    </rPh>
    <rPh sb="3" eb="5">
      <t>コウモク</t>
    </rPh>
    <rPh sb="6" eb="7">
      <t>タダ</t>
    </rPh>
    <rPh sb="9" eb="11">
      <t>ヒョウジ</t>
    </rPh>
    <rPh sb="26" eb="28">
      <t>ガイヨウ</t>
    </rPh>
    <rPh sb="55" eb="57">
      <t>ヒョウジ</t>
    </rPh>
    <rPh sb="57" eb="58">
      <t>ジュン</t>
    </rPh>
    <rPh sb="59" eb="60">
      <t>タダ</t>
    </rPh>
    <rPh sb="66" eb="69">
      <t>コウカイビ</t>
    </rPh>
    <rPh sb="70" eb="71">
      <t>アタラ</t>
    </rPh>
    <rPh sb="73" eb="74">
      <t>ジュン</t>
    </rPh>
    <rPh sb="75" eb="77">
      <t>ヒョウジ</t>
    </rPh>
    <phoneticPr fontId="3"/>
  </si>
  <si>
    <t>・情報管理（新規登録）画面に遷移すること</t>
    <rPh sb="1" eb="3">
      <t>ジョウホウ</t>
    </rPh>
    <rPh sb="3" eb="5">
      <t>カンリ</t>
    </rPh>
    <rPh sb="6" eb="8">
      <t>シンキ</t>
    </rPh>
    <rPh sb="8" eb="10">
      <t>トウロク</t>
    </rPh>
    <rPh sb="11" eb="13">
      <t>ガメン</t>
    </rPh>
    <rPh sb="14" eb="16">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</si>
</sst>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d;@"/>
    <numFmt numFmtId="177" formatCode="0_);[Red]\(0\)"/>
    <numFmt numFmtId="178" formatCode="0;[Red]0"/>
  </numFmts>
  <fonts count="29">
    <font>
      <sz val="10"/>
      <name val="Arial"/>
      <family val="2"/>
    </font>
    <font>
      <sz val="10"/>
      <name val="Arial"/>
      <family val="2"/>
    </font>
    <font>
      <sz val="10"/>
      <name val="ＭＳ Ｐゴシック"/>
      <family val="3"/>
      <charset val="128"/>
    </font>
    <font>
      <sz val="6"/>
      <name val="ＭＳ Ｐゴシック"/>
      <family val="3"/>
      <charset val="128"/>
    </font>
    <font>
      <u/>
      <sz val="8"/>
      <name val="ＭＳ Ｐゴシック"/>
      <family val="3"/>
      <charset val="128"/>
    </font>
    <font>
      <sz val="10"/>
      <name val="Times New Roman"/>
      <family val="1"/>
    </font>
    <font>
      <sz val="11"/>
      <name val="ＭＳ Ｐゴシック"/>
      <family val="3"/>
      <charset val="128"/>
    </font>
    <font>
      <sz val="8"/>
      <name val="ＭＳ Ｐゴシック"/>
      <family val="3"/>
      <charset val="128"/>
    </font>
    <font>
      <u/>
      <sz val="10"/>
      <name val="ＭＳ Ｐゴシック"/>
      <family val="3"/>
      <charset val="128"/>
    </font>
    <font>
      <b/>
      <u/>
      <sz val="14"/>
      <name val="ＭＳ Ｐゴシック"/>
      <family val="3"/>
      <charset val="128"/>
    </font>
    <font>
      <b/>
      <sz val="14"/>
      <name val="ＭＳ Ｐゴシック"/>
      <family val="3"/>
      <charset val="128"/>
    </font>
    <font>
      <b/>
      <sz val="10"/>
      <name val="ＭＳ Ｐゴシック"/>
      <family val="3"/>
      <charset val="128"/>
    </font>
    <font>
      <b/>
      <sz val="8"/>
      <name val="ＭＳ Ｐゴシック"/>
      <family val="3"/>
      <charset val="128"/>
    </font>
    <font>
      <b/>
      <sz val="10"/>
      <name val="Arial"/>
      <family val="2"/>
    </font>
    <font>
      <b/>
      <sz val="9"/>
      <color indexed="81"/>
      <name val="ＭＳ Ｐゴシック"/>
      <family val="3"/>
      <charset val="128"/>
    </font>
    <font>
      <u/>
      <sz val="18"/>
      <name val="ＭＳ Ｐゴシック"/>
      <family val="3"/>
      <charset val="128"/>
    </font>
    <font>
      <sz val="18"/>
      <name val="ＭＳ Ｐゴシック"/>
      <family val="3"/>
      <charset val="128"/>
    </font>
    <font>
      <b/>
      <u/>
      <sz val="24"/>
      <name val="ＭＳ Ｐゴシック"/>
      <family val="3"/>
      <charset val="128"/>
    </font>
    <font>
      <u/>
      <sz val="24"/>
      <name val="ＭＳ Ｐゴシック"/>
      <family val="3"/>
      <charset val="128"/>
    </font>
    <font>
      <sz val="18"/>
      <color indexed="8"/>
      <name val="ＭＳ Ｐゴシック"/>
      <family val="3"/>
      <charset val="128"/>
    </font>
    <font>
      <sz val="18"/>
      <name val="Arial"/>
      <family val="2"/>
    </font>
    <font>
      <sz val="22"/>
      <name val="ＭＳ Ｐゴシック"/>
      <family val="3"/>
      <charset val="128"/>
    </font>
    <font>
      <sz val="18"/>
      <color indexed="10"/>
      <name val="ＭＳ Ｐゴシック"/>
      <family val="3"/>
      <charset val="128"/>
    </font>
    <font>
      <b/>
      <sz val="14"/>
      <color indexed="81"/>
      <name val="ＭＳ Ｐゴシック"/>
      <family val="3"/>
      <charset val="128"/>
    </font>
    <font>
      <b/>
      <sz val="18"/>
      <color indexed="81"/>
      <name val="ＭＳ Ｐゴシック"/>
      <family val="3"/>
      <charset val="128"/>
    </font>
    <font>
      <sz val="9"/>
      <color indexed="81"/>
      <name val="ＭＳ Ｐゴシック"/>
      <family val="3"/>
      <charset val="128"/>
    </font>
    <font>
      <sz val="12"/>
      <name val="ＭＳ Ｐゴシック"/>
      <family val="3"/>
      <charset val="128"/>
    </font>
    <font>
      <sz val="12"/>
      <color indexed="8"/>
      <name val="ＭＳ Ｐゴシック"/>
      <family val="3"/>
      <charset val="128"/>
    </font>
    <font>
      <sz val="12"/>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1"/>
        <bgColor indexed="64"/>
      </patternFill>
    </fill>
    <fill>
      <patternFill patternType="solid">
        <fgColor indexed="55"/>
        <bgColor indexed="64"/>
      </patternFill>
    </fill>
    <fill>
      <patternFill patternType="solid">
        <fgColor rgb="FFCCFFFF"/>
        <bgColor indexed="64"/>
      </patternFill>
    </fill>
  </fills>
  <borders count="5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0" fontId="6" fillId="0" borderId="0"/>
    <xf numFmtId="0" fontId="6" fillId="0" borderId="0"/>
    <xf numFmtId="0" fontId="6" fillId="0" borderId="0"/>
  </cellStyleXfs>
  <cellXfs count="298">
    <xf numFmtId="0" fontId="0" fillId="0" borderId="0" xfId="0"/>
    <xf numFmtId="0" fontId="2" fillId="0" borderId="0" xfId="0" applyFont="1" applyAlignment="1" applyProtection="1">
      <alignment vertical="center"/>
    </xf>
    <xf numFmtId="0" fontId="4" fillId="0" borderId="0" xfId="0" applyFont="1" applyAlignment="1" applyProtection="1">
      <alignment vertical="center"/>
    </xf>
    <xf numFmtId="0" fontId="2" fillId="0" borderId="0" xfId="1" applyFont="1" applyAlignment="1">
      <alignment vertical="center"/>
    </xf>
    <xf numFmtId="0" fontId="7" fillId="0" borderId="0" xfId="0" applyFont="1" applyAlignment="1" applyProtection="1">
      <alignment vertical="center"/>
    </xf>
    <xf numFmtId="0" fontId="8" fillId="0" borderId="0" xfId="0" applyFont="1" applyAlignment="1" applyProtection="1">
      <alignment horizontal="center" vertical="center"/>
    </xf>
    <xf numFmtId="0" fontId="9" fillId="0" borderId="0" xfId="0" applyFont="1" applyBorder="1" applyAlignment="1" applyProtection="1">
      <alignment horizontal="centerContinuous" vertical="center"/>
    </xf>
    <xf numFmtId="0" fontId="8" fillId="0" borderId="0" xfId="0" applyFont="1" applyAlignment="1" applyProtection="1">
      <alignment horizontal="centerContinuous" vertical="center"/>
    </xf>
    <xf numFmtId="0" fontId="10" fillId="0" borderId="1" xfId="0" applyFont="1" applyBorder="1" applyAlignment="1" applyProtection="1">
      <alignment horizontal="centerContinuous" vertical="center"/>
    </xf>
    <xf numFmtId="0" fontId="2" fillId="2" borderId="0" xfId="2" applyFont="1" applyFill="1" applyAlignment="1">
      <alignment vertical="center"/>
    </xf>
    <xf numFmtId="0" fontId="11" fillId="3" borderId="2" xfId="0" applyFont="1" applyFill="1" applyBorder="1" applyAlignment="1" applyProtection="1">
      <alignment horizontal="center" vertical="center"/>
    </xf>
    <xf numFmtId="0" fontId="11" fillId="3" borderId="2" xfId="0" applyFont="1" applyFill="1" applyBorder="1" applyAlignment="1" applyProtection="1">
      <alignment horizontal="centerContinuous" vertical="center"/>
    </xf>
    <xf numFmtId="0" fontId="12" fillId="3" borderId="2" xfId="1" applyFont="1" applyFill="1" applyBorder="1" applyAlignment="1">
      <alignment horizontal="center" vertical="center" wrapText="1"/>
    </xf>
    <xf numFmtId="49" fontId="2" fillId="0" borderId="2" xfId="0" applyNumberFormat="1" applyFont="1" applyBorder="1" applyAlignment="1" applyProtection="1">
      <alignment horizontal="center" vertical="center"/>
    </xf>
    <xf numFmtId="49" fontId="2" fillId="0" borderId="2" xfId="1" applyNumberFormat="1" applyFont="1" applyBorder="1" applyAlignment="1">
      <alignment horizontal="center" vertical="center"/>
    </xf>
    <xf numFmtId="0" fontId="1" fillId="0" borderId="0" xfId="0" applyFont="1"/>
    <xf numFmtId="0" fontId="11" fillId="3" borderId="3" xfId="0" applyFont="1" applyFill="1" applyBorder="1" applyAlignment="1">
      <alignment vertical="center"/>
    </xf>
    <xf numFmtId="0" fontId="1" fillId="3" borderId="5" xfId="0" applyFont="1" applyFill="1" applyBorder="1" applyAlignment="1">
      <alignment vertical="center"/>
    </xf>
    <xf numFmtId="0" fontId="7" fillId="3" borderId="5" xfId="0" applyFont="1" applyFill="1" applyBorder="1" applyAlignment="1">
      <alignment vertical="center"/>
    </xf>
    <xf numFmtId="0" fontId="1" fillId="3" borderId="4" xfId="0" applyFont="1" applyFill="1" applyBorder="1" applyAlignment="1">
      <alignment vertical="center"/>
    </xf>
    <xf numFmtId="0" fontId="2" fillId="2" borderId="0" xfId="2" applyFont="1" applyFill="1" applyBorder="1" applyAlignment="1">
      <alignment vertical="center"/>
    </xf>
    <xf numFmtId="0" fontId="11" fillId="3" borderId="2" xfId="0" applyFont="1" applyFill="1" applyBorder="1" applyAlignment="1">
      <alignment horizontal="center" vertical="center"/>
    </xf>
    <xf numFmtId="0" fontId="11" fillId="3" borderId="2" xfId="0" applyFont="1" applyFill="1" applyBorder="1" applyAlignment="1">
      <alignment horizontal="center" vertical="center" wrapText="1"/>
    </xf>
    <xf numFmtId="0" fontId="2" fillId="0" borderId="2" xfId="0" applyFont="1" applyFill="1" applyBorder="1" applyAlignment="1">
      <alignment horizontal="center" vertical="center"/>
    </xf>
    <xf numFmtId="14" fontId="2" fillId="0" borderId="2" xfId="0" applyNumberFormat="1" applyFont="1" applyFill="1" applyBorder="1" applyAlignment="1">
      <alignment horizontal="center" vertical="center"/>
    </xf>
    <xf numFmtId="0" fontId="2" fillId="2" borderId="0" xfId="1" applyFont="1" applyFill="1" applyBorder="1" applyAlignment="1">
      <alignment vertical="center"/>
    </xf>
    <xf numFmtId="0" fontId="2" fillId="2" borderId="5" xfId="3" applyFont="1" applyFill="1" applyBorder="1" applyAlignment="1">
      <alignment horizontal="left" vertical="center"/>
    </xf>
    <xf numFmtId="0" fontId="2" fillId="2" borderId="5" xfId="1" applyFont="1" applyFill="1" applyBorder="1" applyAlignment="1">
      <alignment horizontal="left" vertical="center"/>
    </xf>
    <xf numFmtId="0" fontId="11" fillId="3" borderId="3" xfId="2" applyFont="1" applyFill="1" applyBorder="1" applyAlignment="1">
      <alignment vertical="center"/>
    </xf>
    <xf numFmtId="0" fontId="11" fillId="3" borderId="4" xfId="1" applyFont="1" applyFill="1" applyBorder="1" applyAlignment="1">
      <alignment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vertical="center" wrapText="1"/>
    </xf>
    <xf numFmtId="49" fontId="2" fillId="0" borderId="2" xfId="0" applyNumberFormat="1" applyFont="1" applyBorder="1" applyAlignment="1" applyProtection="1">
      <alignment horizontal="center" vertical="center" wrapText="1"/>
    </xf>
    <xf numFmtId="0" fontId="7" fillId="3" borderId="5" xfId="1" applyFont="1" applyFill="1" applyBorder="1" applyAlignment="1">
      <alignment vertical="center"/>
    </xf>
    <xf numFmtId="0" fontId="11" fillId="3" borderId="5" xfId="1" applyFont="1" applyFill="1" applyBorder="1" applyAlignment="1">
      <alignment vertical="center"/>
    </xf>
    <xf numFmtId="0" fontId="2" fillId="3" borderId="6" xfId="0" applyFont="1" applyFill="1" applyBorder="1" applyAlignment="1">
      <alignment horizontal="center" vertical="center"/>
    </xf>
    <xf numFmtId="0" fontId="2" fillId="0" borderId="2" xfId="1" applyFont="1" applyBorder="1" applyAlignment="1">
      <alignment vertical="center" wrapText="1"/>
    </xf>
    <xf numFmtId="0" fontId="2" fillId="0" borderId="0" xfId="1" applyFont="1" applyAlignment="1">
      <alignment vertical="top"/>
    </xf>
    <xf numFmtId="0" fontId="2" fillId="3" borderId="13" xfId="0" applyFont="1" applyFill="1" applyBorder="1" applyAlignment="1">
      <alignment vertical="center"/>
    </xf>
    <xf numFmtId="0" fontId="2" fillId="0" borderId="2" xfId="0" applyFont="1" applyFill="1" applyBorder="1" applyAlignment="1">
      <alignment vertical="center" wrapText="1"/>
    </xf>
    <xf numFmtId="0" fontId="2" fillId="3" borderId="13" xfId="0" applyFont="1" applyFill="1" applyBorder="1" applyAlignment="1">
      <alignment horizontal="center" vertical="center"/>
    </xf>
    <xf numFmtId="0" fontId="2" fillId="3" borderId="10" xfId="0" applyFont="1" applyFill="1" applyBorder="1" applyAlignment="1">
      <alignment vertical="center"/>
    </xf>
    <xf numFmtId="0" fontId="2" fillId="3"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7" fillId="3" borderId="3" xfId="1" applyFont="1" applyFill="1" applyBorder="1" applyAlignment="1">
      <alignment vertical="center"/>
    </xf>
    <xf numFmtId="0" fontId="2" fillId="0" borderId="0" xfId="1" applyFont="1" applyAlignment="1">
      <alignment horizontal="center" vertical="center" wrapText="1"/>
    </xf>
    <xf numFmtId="0" fontId="2" fillId="0" borderId="0" xfId="0" applyFont="1"/>
    <xf numFmtId="0" fontId="2" fillId="3" borderId="2" xfId="0" applyFont="1" applyFill="1" applyBorder="1" applyAlignment="1">
      <alignment horizontal="center" vertical="top" wrapText="1"/>
    </xf>
    <xf numFmtId="49" fontId="2" fillId="0" borderId="2" xfId="0" applyNumberFormat="1" applyFont="1" applyBorder="1" applyAlignment="1">
      <alignment vertical="center" wrapText="1"/>
    </xf>
    <xf numFmtId="0" fontId="0" fillId="0" borderId="0" xfId="0" applyBorder="1" applyAlignment="1">
      <alignment vertical="top"/>
    </xf>
    <xf numFmtId="0" fontId="2" fillId="0" borderId="9"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1" fillId="0" borderId="0" xfId="0" applyFont="1" applyBorder="1" applyAlignment="1">
      <alignment vertical="top" wrapText="1"/>
    </xf>
    <xf numFmtId="0" fontId="15" fillId="0" borderId="0" xfId="0" applyFont="1" applyAlignment="1" applyProtection="1">
      <alignment vertical="center"/>
    </xf>
    <xf numFmtId="0" fontId="16" fillId="0" borderId="0" xfId="0" applyFont="1" applyAlignment="1" applyProtection="1">
      <alignment vertical="center"/>
    </xf>
    <xf numFmtId="0" fontId="16" fillId="0" borderId="0" xfId="0" applyFont="1" applyAlignment="1" applyProtection="1">
      <alignment horizontal="center" vertical="center"/>
    </xf>
    <xf numFmtId="0" fontId="16" fillId="0" borderId="0" xfId="0" applyFont="1" applyFill="1" applyBorder="1" applyAlignment="1" applyProtection="1">
      <alignment vertical="center"/>
    </xf>
    <xf numFmtId="0" fontId="16" fillId="0" borderId="0" xfId="0" applyFont="1" applyBorder="1" applyAlignment="1" applyProtection="1">
      <alignment vertical="center"/>
    </xf>
    <xf numFmtId="0" fontId="16" fillId="0" borderId="0" xfId="0" applyFont="1" applyBorder="1" applyAlignment="1" applyProtection="1">
      <alignment horizontal="center" vertical="center"/>
    </xf>
    <xf numFmtId="0" fontId="17" fillId="0" borderId="0" xfId="0" applyFont="1" applyAlignment="1" applyProtection="1">
      <alignment horizontal="centerContinuous" vertical="center"/>
    </xf>
    <xf numFmtId="0" fontId="18" fillId="0" borderId="0" xfId="0" applyFont="1" applyAlignment="1" applyProtection="1">
      <alignment horizontal="centerContinuous" vertical="center"/>
    </xf>
    <xf numFmtId="14" fontId="16" fillId="0" borderId="0" xfId="0" applyNumberFormat="1" applyFont="1" applyBorder="1" applyAlignment="1" applyProtection="1">
      <alignment vertical="center"/>
    </xf>
    <xf numFmtId="0" fontId="16" fillId="2" borderId="0" xfId="0" applyFont="1" applyFill="1" applyAlignment="1" applyProtection="1">
      <alignment vertical="center"/>
    </xf>
    <xf numFmtId="178" fontId="22" fillId="0" borderId="7" xfId="0" applyNumberFormat="1" applyFont="1" applyBorder="1" applyAlignment="1" applyProtection="1">
      <alignment horizontal="left" vertical="center"/>
    </xf>
    <xf numFmtId="0" fontId="19" fillId="0" borderId="9" xfId="0" applyFont="1" applyBorder="1" applyAlignment="1" applyProtection="1">
      <alignment horizontal="left" vertical="center"/>
    </xf>
    <xf numFmtId="0" fontId="20" fillId="0" borderId="9" xfId="0" applyFont="1" applyBorder="1" applyAlignment="1" applyProtection="1">
      <alignment horizontal="left" vertical="center"/>
    </xf>
    <xf numFmtId="0" fontId="21" fillId="2" borderId="9" xfId="0" applyFont="1" applyFill="1" applyBorder="1" applyAlignment="1" applyProtection="1">
      <alignment horizontal="center" vertical="center" wrapText="1"/>
    </xf>
    <xf numFmtId="0" fontId="21" fillId="2" borderId="8" xfId="0" applyFont="1" applyFill="1" applyBorder="1" applyAlignment="1" applyProtection="1">
      <alignment horizontal="center" vertical="center" wrapText="1"/>
    </xf>
    <xf numFmtId="0" fontId="19" fillId="0" borderId="0" xfId="0" applyFont="1" applyBorder="1" applyAlignment="1" applyProtection="1">
      <alignment horizontal="left" vertical="center" wrapText="1"/>
    </xf>
    <xf numFmtId="0" fontId="20" fillId="0" borderId="0" xfId="0" applyFont="1" applyBorder="1" applyAlignment="1" applyProtection="1">
      <alignment horizontal="left" vertical="center" wrapText="1"/>
    </xf>
    <xf numFmtId="178" fontId="16" fillId="0" borderId="52" xfId="0" applyNumberFormat="1" applyFont="1" applyBorder="1" applyAlignment="1" applyProtection="1">
      <alignment horizontal="left" vertical="center" wrapText="1" indent="2"/>
    </xf>
    <xf numFmtId="0" fontId="16" fillId="0" borderId="0" xfId="0" applyFont="1" applyBorder="1" applyAlignment="1" applyProtection="1">
      <alignment vertical="center" wrapText="1"/>
    </xf>
    <xf numFmtId="0" fontId="16" fillId="0" borderId="53" xfId="0" applyFont="1" applyBorder="1" applyAlignment="1" applyProtection="1">
      <alignment vertical="center"/>
    </xf>
    <xf numFmtId="0" fontId="16" fillId="2" borderId="0" xfId="0" applyFont="1" applyFill="1" applyBorder="1" applyAlignment="1" applyProtection="1">
      <alignment vertical="center"/>
    </xf>
    <xf numFmtId="0" fontId="16" fillId="2" borderId="11" xfId="0" applyFont="1" applyFill="1" applyBorder="1" applyAlignment="1" applyProtection="1">
      <alignment vertical="center"/>
    </xf>
    <xf numFmtId="0" fontId="16" fillId="2" borderId="1" xfId="0" applyFont="1" applyFill="1" applyBorder="1" applyAlignment="1" applyProtection="1">
      <alignment vertical="center"/>
    </xf>
    <xf numFmtId="0" fontId="16" fillId="0" borderId="1" xfId="0" applyFont="1" applyBorder="1" applyAlignment="1" applyProtection="1">
      <alignment vertical="center"/>
    </xf>
    <xf numFmtId="0" fontId="16" fillId="0" borderId="12" xfId="0" applyFont="1" applyBorder="1" applyAlignment="1" applyProtection="1">
      <alignment vertical="center"/>
    </xf>
    <xf numFmtId="0" fontId="26" fillId="2" borderId="0" xfId="0" applyFont="1" applyFill="1" applyAlignment="1" applyProtection="1">
      <alignment vertical="center" wrapText="1"/>
    </xf>
    <xf numFmtId="178" fontId="26" fillId="0" borderId="51" xfId="0" applyNumberFormat="1" applyFont="1" applyBorder="1" applyAlignment="1" applyProtection="1">
      <alignment horizontal="center" vertical="center" wrapText="1"/>
    </xf>
    <xf numFmtId="0" fontId="26" fillId="2" borderId="7" xfId="0" applyFont="1" applyFill="1" applyBorder="1" applyAlignment="1" applyProtection="1">
      <alignment horizontal="center" vertical="center" wrapText="1"/>
    </xf>
    <xf numFmtId="0" fontId="26" fillId="0" borderId="0" xfId="0" applyFont="1" applyAlignment="1" applyProtection="1">
      <alignment horizontal="center" vertical="center" wrapText="1"/>
    </xf>
    <xf numFmtId="0" fontId="26" fillId="0" borderId="0" xfId="0" applyFont="1" applyAlignment="1" applyProtection="1">
      <alignment vertical="center" wrapText="1"/>
    </xf>
    <xf numFmtId="0" fontId="26" fillId="0" borderId="0" xfId="0" applyFont="1" applyFill="1" applyBorder="1" applyAlignment="1" applyProtection="1">
      <alignment vertical="center" wrapText="1"/>
    </xf>
    <xf numFmtId="0" fontId="26" fillId="3" borderId="16" xfId="0" applyFont="1" applyFill="1" applyBorder="1" applyAlignment="1" applyProtection="1">
      <alignment horizontal="centerContinuous" vertical="center"/>
    </xf>
    <xf numFmtId="0" fontId="26" fillId="3" borderId="17" xfId="0" applyFont="1" applyFill="1" applyBorder="1" applyAlignment="1" applyProtection="1">
      <alignment horizontal="centerContinuous" vertical="center"/>
    </xf>
    <xf numFmtId="0" fontId="26" fillId="3" borderId="18" xfId="0" applyFont="1" applyFill="1" applyBorder="1" applyAlignment="1" applyProtection="1">
      <alignment horizontal="centerContinuous" vertical="center"/>
    </xf>
    <xf numFmtId="0" fontId="26" fillId="3" borderId="17" xfId="0" applyFont="1" applyFill="1" applyBorder="1" applyAlignment="1" applyProtection="1">
      <alignment horizontal="center" vertical="center"/>
    </xf>
    <xf numFmtId="0" fontId="26" fillId="3" borderId="18" xfId="0" applyFont="1" applyFill="1" applyBorder="1" applyAlignment="1" applyProtection="1">
      <alignment horizontal="center" vertical="center" wrapText="1"/>
    </xf>
    <xf numFmtId="0" fontId="28" fillId="0" borderId="0" xfId="0" applyFont="1" applyBorder="1" applyAlignment="1">
      <alignment horizontal="center" vertical="center"/>
    </xf>
    <xf numFmtId="0" fontId="26" fillId="0" borderId="0" xfId="0" applyFont="1" applyFill="1" applyBorder="1" applyAlignment="1" applyProtection="1">
      <alignment vertical="center"/>
    </xf>
    <xf numFmtId="0" fontId="28" fillId="0" borderId="0" xfId="0" applyFont="1" applyFill="1" applyBorder="1" applyAlignment="1">
      <alignment vertical="center"/>
    </xf>
    <xf numFmtId="0" fontId="26" fillId="0" borderId="0" xfId="0" applyFont="1" applyAlignment="1" applyProtection="1">
      <alignment vertical="center"/>
    </xf>
    <xf numFmtId="0" fontId="26" fillId="0" borderId="0" xfId="0" applyFont="1" applyAlignment="1" applyProtection="1">
      <alignment horizontal="center" vertical="center"/>
    </xf>
    <xf numFmtId="49" fontId="26" fillId="4" borderId="25" xfId="0" applyNumberFormat="1" applyFont="1" applyFill="1" applyBorder="1" applyAlignment="1" applyProtection="1">
      <alignment horizontal="center" vertical="center"/>
    </xf>
    <xf numFmtId="0" fontId="26" fillId="4" borderId="25" xfId="0" applyFont="1" applyFill="1" applyBorder="1" applyAlignment="1" applyProtection="1">
      <alignment horizontal="center" vertical="center"/>
    </xf>
    <xf numFmtId="49" fontId="26" fillId="0" borderId="26" xfId="0" applyNumberFormat="1" applyFont="1" applyBorder="1" applyAlignment="1" applyProtection="1">
      <alignment horizontal="center" vertical="center"/>
    </xf>
    <xf numFmtId="0" fontId="28" fillId="0" borderId="0" xfId="0" applyFont="1" applyBorder="1" applyAlignment="1">
      <alignment horizontal="center"/>
    </xf>
    <xf numFmtId="0" fontId="26" fillId="0" borderId="0" xfId="0" applyFont="1" applyFill="1" applyBorder="1" applyAlignment="1" applyProtection="1">
      <alignment horizontal="center" vertical="center"/>
    </xf>
    <xf numFmtId="0" fontId="26" fillId="0" borderId="0" xfId="0" applyFont="1" applyFill="1" applyBorder="1" applyAlignment="1" applyProtection="1">
      <alignment horizontal="centerContinuous" vertical="center"/>
    </xf>
    <xf numFmtId="0" fontId="26" fillId="0" borderId="0" xfId="0" applyFont="1" applyBorder="1" applyAlignment="1" applyProtection="1">
      <alignment vertical="center"/>
    </xf>
    <xf numFmtId="0" fontId="26" fillId="0" borderId="0" xfId="0" applyFont="1" applyFill="1" applyBorder="1" applyAlignment="1" applyProtection="1">
      <alignment horizontal="left" vertical="top"/>
    </xf>
    <xf numFmtId="14" fontId="26" fillId="0" borderId="0" xfId="0" applyNumberFormat="1" applyFont="1" applyFill="1" applyBorder="1" applyAlignment="1" applyProtection="1">
      <alignment horizontal="center" vertical="center"/>
    </xf>
    <xf numFmtId="0" fontId="26" fillId="0" borderId="30" xfId="0" applyFont="1" applyBorder="1" applyAlignment="1" applyProtection="1">
      <alignment vertical="center"/>
    </xf>
    <xf numFmtId="0" fontId="26" fillId="0" borderId="31" xfId="0" applyFont="1" applyFill="1" applyBorder="1" applyAlignment="1" applyProtection="1">
      <alignment horizontal="centerContinuous" vertical="center" wrapText="1"/>
    </xf>
    <xf numFmtId="0" fontId="26" fillId="5" borderId="29" xfId="0" applyFont="1" applyFill="1" applyBorder="1" applyAlignment="1" applyProtection="1">
      <alignment horizontal="center" vertical="center" wrapText="1"/>
    </xf>
    <xf numFmtId="0" fontId="26" fillId="5" borderId="18" xfId="0" applyFont="1" applyFill="1" applyBorder="1" applyAlignment="1" applyProtection="1">
      <alignment horizontal="center" vertical="center" wrapText="1"/>
    </xf>
    <xf numFmtId="0" fontId="26" fillId="5" borderId="19" xfId="0" applyFont="1" applyFill="1" applyBorder="1" applyAlignment="1" applyProtection="1">
      <alignment horizontal="center" vertical="center" wrapText="1"/>
    </xf>
    <xf numFmtId="0" fontId="26" fillId="5" borderId="19" xfId="0" applyFont="1" applyFill="1" applyBorder="1" applyAlignment="1" applyProtection="1">
      <alignment horizontal="centerContinuous" vertical="center" wrapText="1"/>
    </xf>
    <xf numFmtId="0" fontId="26" fillId="0" borderId="35" xfId="0" applyFont="1" applyFill="1" applyBorder="1" applyAlignment="1" applyProtection="1">
      <alignment horizontal="center" vertical="center" wrapText="1"/>
    </xf>
    <xf numFmtId="0" fontId="26" fillId="0" borderId="3" xfId="0" applyFont="1" applyFill="1" applyBorder="1" applyAlignment="1" applyProtection="1">
      <alignment horizontal="center" vertical="center" wrapText="1"/>
    </xf>
    <xf numFmtId="0" fontId="26" fillId="0" borderId="36" xfId="0" applyFont="1" applyFill="1" applyBorder="1" applyAlignment="1" applyProtection="1">
      <alignment horizontal="center" vertical="center" wrapText="1"/>
    </xf>
    <xf numFmtId="0" fontId="26" fillId="0" borderId="0" xfId="0" applyFont="1" applyFill="1" applyAlignment="1" applyProtection="1">
      <alignment vertical="center"/>
    </xf>
    <xf numFmtId="0" fontId="26" fillId="0" borderId="0" xfId="0" applyFont="1" applyFill="1" applyAlignment="1" applyProtection="1">
      <alignment horizontal="center" vertical="center"/>
    </xf>
    <xf numFmtId="0" fontId="26" fillId="5" borderId="27" xfId="0" applyFont="1" applyFill="1" applyBorder="1" applyAlignment="1" applyProtection="1">
      <alignment horizontal="center" vertical="center" wrapText="1"/>
    </xf>
    <xf numFmtId="176" fontId="26" fillId="0" borderId="28" xfId="0" applyNumberFormat="1" applyFont="1" applyFill="1" applyBorder="1" applyAlignment="1" applyProtection="1">
      <alignment horizontal="center" vertical="center" wrapText="1"/>
    </xf>
    <xf numFmtId="176" fontId="26" fillId="0" borderId="23" xfId="0" applyNumberFormat="1" applyFont="1" applyFill="1" applyBorder="1" applyAlignment="1" applyProtection="1">
      <alignment horizontal="center" vertical="center" wrapText="1"/>
    </xf>
    <xf numFmtId="176" fontId="26" fillId="0" borderId="27" xfId="0" applyNumberFormat="1" applyFont="1" applyFill="1" applyBorder="1" applyAlignment="1" applyProtection="1">
      <alignment horizontal="center" vertical="center" wrapText="1"/>
    </xf>
    <xf numFmtId="0" fontId="26" fillId="0" borderId="0" xfId="0" applyFont="1" applyBorder="1" applyAlignment="1" applyProtection="1">
      <alignment horizontal="left" vertical="top"/>
    </xf>
    <xf numFmtId="0" fontId="26" fillId="0" borderId="0" xfId="0" applyFont="1" applyFill="1" applyBorder="1" applyAlignment="1" applyProtection="1">
      <alignment horizontal="centerContinuous" vertical="center" wrapText="1"/>
    </xf>
    <xf numFmtId="0" fontId="26" fillId="0" borderId="0" xfId="0" applyFont="1" applyFill="1" applyBorder="1" applyAlignment="1" applyProtection="1">
      <alignment horizontal="center" vertical="center" wrapText="1"/>
    </xf>
    <xf numFmtId="176" fontId="26" fillId="0" borderId="41" xfId="0" applyNumberFormat="1" applyFont="1" applyFill="1" applyBorder="1" applyAlignment="1" applyProtection="1">
      <alignment horizontal="center" vertical="center" wrapText="1"/>
    </xf>
    <xf numFmtId="176" fontId="26" fillId="0" borderId="46" xfId="0" applyNumberFormat="1" applyFont="1" applyFill="1" applyBorder="1" applyAlignment="1" applyProtection="1">
      <alignment horizontal="center" vertical="center" wrapText="1"/>
    </xf>
    <xf numFmtId="176" fontId="26" fillId="0" borderId="42" xfId="0" applyNumberFormat="1" applyFont="1" applyFill="1" applyBorder="1" applyAlignment="1" applyProtection="1">
      <alignment horizontal="center" vertical="center" wrapText="1"/>
    </xf>
    <xf numFmtId="177" fontId="26" fillId="0" borderId="41" xfId="0" applyNumberFormat="1" applyFont="1" applyFill="1" applyBorder="1" applyAlignment="1" applyProtection="1">
      <alignment horizontal="center" vertical="center" wrapText="1"/>
    </xf>
    <xf numFmtId="177" fontId="26" fillId="0" borderId="46" xfId="0" applyNumberFormat="1" applyFont="1" applyFill="1" applyBorder="1" applyAlignment="1" applyProtection="1">
      <alignment horizontal="center" vertical="center" wrapText="1"/>
    </xf>
    <xf numFmtId="177" fontId="26" fillId="0" borderId="42" xfId="0" applyNumberFormat="1" applyFont="1" applyFill="1" applyBorder="1" applyAlignment="1" applyProtection="1">
      <alignment horizontal="center" vertical="center" wrapText="1"/>
    </xf>
    <xf numFmtId="0" fontId="26" fillId="0" borderId="50" xfId="0" applyFont="1" applyFill="1" applyBorder="1" applyAlignment="1" applyProtection="1">
      <alignment horizontal="center" vertical="center"/>
    </xf>
    <xf numFmtId="0" fontId="26" fillId="0" borderId="25" xfId="0" applyFont="1" applyFill="1" applyBorder="1" applyAlignment="1" applyProtection="1">
      <alignment horizontal="center" vertical="center"/>
    </xf>
    <xf numFmtId="0" fontId="26" fillId="0" borderId="27" xfId="0" applyFont="1" applyFill="1" applyBorder="1" applyAlignment="1" applyProtection="1">
      <alignment horizontal="center" vertical="center"/>
    </xf>
    <xf numFmtId="176" fontId="26" fillId="0" borderId="0" xfId="0" applyNumberFormat="1" applyFont="1" applyFill="1" applyBorder="1" applyAlignment="1" applyProtection="1">
      <alignment horizontal="center" vertical="center" wrapText="1"/>
    </xf>
    <xf numFmtId="0" fontId="26" fillId="5" borderId="29" xfId="0" applyFont="1" applyFill="1" applyBorder="1" applyAlignment="1" applyProtection="1">
      <alignment horizontal="center" vertical="center"/>
    </xf>
    <xf numFmtId="0" fontId="26" fillId="5" borderId="17" xfId="0" applyFont="1" applyFill="1" applyBorder="1" applyAlignment="1" applyProtection="1">
      <alignment horizontal="center" vertical="center"/>
    </xf>
    <xf numFmtId="0" fontId="26" fillId="5" borderId="16" xfId="0" applyFont="1" applyFill="1" applyBorder="1" applyAlignment="1" applyProtection="1">
      <alignment horizontal="center" vertical="center"/>
    </xf>
    <xf numFmtId="0" fontId="26" fillId="0" borderId="20" xfId="0" applyFont="1" applyFill="1" applyBorder="1" applyAlignment="1" applyProtection="1">
      <alignment horizontal="center" vertical="center"/>
    </xf>
    <xf numFmtId="0" fontId="26" fillId="5" borderId="18" xfId="0" applyFont="1" applyFill="1" applyBorder="1" applyAlignment="1" applyProtection="1">
      <alignment horizontal="centerContinuous" vertical="center" wrapText="1"/>
    </xf>
    <xf numFmtId="0" fontId="26" fillId="5" borderId="16" xfId="0" applyFont="1" applyFill="1" applyBorder="1" applyAlignment="1" applyProtection="1">
      <alignment horizontal="center" vertical="center" wrapText="1"/>
    </xf>
    <xf numFmtId="0" fontId="26" fillId="5" borderId="19" xfId="0" applyFont="1" applyFill="1" applyBorder="1" applyAlignment="1" applyProtection="1">
      <alignment horizontal="center" vertical="center"/>
    </xf>
    <xf numFmtId="0" fontId="26" fillId="5" borderId="18" xfId="0" applyFont="1" applyFill="1" applyBorder="1" applyAlignment="1" applyProtection="1">
      <alignment horizontal="center" vertical="center"/>
    </xf>
    <xf numFmtId="0" fontId="26" fillId="0" borderId="47" xfId="0" applyFont="1" applyFill="1" applyBorder="1" applyAlignment="1" applyProtection="1">
      <alignment horizontal="center" vertical="center"/>
    </xf>
    <xf numFmtId="0" fontId="26" fillId="0" borderId="48" xfId="0" applyFont="1" applyFill="1" applyBorder="1" applyAlignment="1" applyProtection="1">
      <alignment horizontal="center" vertical="center"/>
    </xf>
    <xf numFmtId="0" fontId="26" fillId="0" borderId="49" xfId="0" applyFont="1" applyFill="1" applyBorder="1" applyAlignment="1" applyProtection="1">
      <alignment horizontal="center" vertical="center"/>
    </xf>
    <xf numFmtId="0" fontId="26" fillId="5" borderId="2" xfId="0" applyFont="1" applyFill="1" applyBorder="1" applyAlignment="1" applyProtection="1">
      <alignment horizontal="centerContinuous" vertical="center" wrapText="1"/>
    </xf>
    <xf numFmtId="0" fontId="26" fillId="0" borderId="36" xfId="0" applyNumberFormat="1" applyFont="1" applyFill="1" applyBorder="1" applyAlignment="1" applyProtection="1">
      <alignment vertical="center"/>
    </xf>
    <xf numFmtId="0" fontId="26" fillId="5" borderId="37" xfId="0" applyFont="1" applyFill="1" applyBorder="1" applyAlignment="1" applyProtection="1">
      <alignment horizontal="center" vertical="center"/>
    </xf>
    <xf numFmtId="14" fontId="26" fillId="0" borderId="37" xfId="0" applyNumberFormat="1" applyFont="1" applyFill="1" applyBorder="1" applyAlignment="1" applyProtection="1">
      <alignment horizontal="center" vertical="center"/>
    </xf>
    <xf numFmtId="14" fontId="26" fillId="0" borderId="30" xfId="0" applyNumberFormat="1" applyFont="1" applyFill="1" applyBorder="1" applyAlignment="1" applyProtection="1">
      <alignment horizontal="center" vertical="center"/>
    </xf>
    <xf numFmtId="14" fontId="26" fillId="0" borderId="38" xfId="0" applyNumberFormat="1" applyFont="1" applyFill="1" applyBorder="1" applyAlignment="1" applyProtection="1">
      <alignment horizontal="center" vertical="center"/>
    </xf>
    <xf numFmtId="14" fontId="26" fillId="0" borderId="20" xfId="0" applyNumberFormat="1" applyFont="1" applyFill="1" applyBorder="1" applyAlignment="1" applyProtection="1">
      <alignment horizontal="center" vertical="center"/>
    </xf>
    <xf numFmtId="0" fontId="26" fillId="5" borderId="2" xfId="0" applyFont="1" applyFill="1" applyBorder="1" applyAlignment="1" applyProtection="1">
      <alignment horizontal="center" vertical="center" wrapText="1"/>
    </xf>
    <xf numFmtId="0" fontId="26" fillId="0" borderId="30" xfId="0" applyFont="1" applyFill="1" applyBorder="1" applyAlignment="1" applyProtection="1">
      <alignment horizontal="center" vertical="center" wrapText="1"/>
    </xf>
    <xf numFmtId="177" fontId="26" fillId="0" borderId="30" xfId="0" applyNumberFormat="1" applyFont="1" applyFill="1" applyBorder="1" applyAlignment="1" applyProtection="1">
      <alignment horizontal="center" vertical="center"/>
    </xf>
    <xf numFmtId="0" fontId="26" fillId="0" borderId="30" xfId="0" applyFont="1" applyFill="1" applyBorder="1" applyAlignment="1" applyProtection="1">
      <alignment horizontal="center" vertical="center"/>
    </xf>
    <xf numFmtId="0" fontId="26" fillId="5" borderId="37" xfId="0" applyFont="1" applyFill="1" applyBorder="1" applyAlignment="1" applyProtection="1">
      <alignment horizontal="center" vertical="center" wrapText="1"/>
    </xf>
    <xf numFmtId="177" fontId="26" fillId="0" borderId="38" xfId="0" applyNumberFormat="1" applyFont="1" applyFill="1" applyBorder="1" applyAlignment="1" applyProtection="1">
      <alignment horizontal="center" vertical="center" wrapText="1"/>
    </xf>
    <xf numFmtId="0" fontId="26" fillId="0" borderId="39" xfId="0" applyNumberFormat="1" applyFont="1" applyFill="1" applyBorder="1" applyAlignment="1" applyProtection="1">
      <alignment horizontal="right" vertical="center"/>
    </xf>
    <xf numFmtId="0" fontId="26" fillId="3" borderId="34" xfId="0" applyFont="1" applyFill="1" applyBorder="1" applyAlignment="1" applyProtection="1">
      <alignment horizontal="center" vertical="center" wrapText="1"/>
    </xf>
    <xf numFmtId="0" fontId="26" fillId="5" borderId="55" xfId="0" applyFont="1" applyFill="1" applyBorder="1" applyAlignment="1" applyProtection="1">
      <alignment horizontal="centerContinuous" vertical="center" wrapText="1"/>
    </xf>
    <xf numFmtId="0" fontId="26" fillId="5" borderId="56" xfId="0" applyFont="1" applyFill="1" applyBorder="1" applyAlignment="1" applyProtection="1">
      <alignment horizontal="centerContinuous" vertical="center" wrapText="1"/>
    </xf>
    <xf numFmtId="0" fontId="26" fillId="5" borderId="57" xfId="0" applyFont="1" applyFill="1" applyBorder="1" applyAlignment="1" applyProtection="1">
      <alignment horizontal="centerContinuous" vertical="center" wrapText="1"/>
    </xf>
    <xf numFmtId="0" fontId="26" fillId="3" borderId="16" xfId="0" applyFont="1" applyFill="1" applyBorder="1" applyAlignment="1" applyProtection="1">
      <alignment horizontal="center" vertical="center" wrapText="1"/>
    </xf>
    <xf numFmtId="0" fontId="27" fillId="0" borderId="2" xfId="0" applyFont="1" applyBorder="1" applyAlignment="1" applyProtection="1">
      <alignment vertical="top" wrapText="1"/>
    </xf>
    <xf numFmtId="0" fontId="28" fillId="0" borderId="5" xfId="0" applyFont="1" applyBorder="1" applyAlignment="1" applyProtection="1">
      <alignment vertical="top" wrapText="1"/>
    </xf>
    <xf numFmtId="0" fontId="28" fillId="0" borderId="4" xfId="0" applyFont="1" applyBorder="1" applyAlignment="1" applyProtection="1">
      <alignment vertical="top" wrapText="1"/>
    </xf>
    <xf numFmtId="0" fontId="28" fillId="0" borderId="0" xfId="0" applyFont="1" applyFill="1" applyBorder="1" applyAlignment="1">
      <alignment horizontal="center" vertical="center"/>
    </xf>
    <xf numFmtId="49" fontId="26" fillId="0" borderId="0" xfId="0" applyNumberFormat="1" applyFont="1" applyFill="1" applyBorder="1" applyAlignment="1" applyProtection="1">
      <alignment horizontal="center" vertical="center"/>
    </xf>
    <xf numFmtId="49" fontId="28" fillId="0" borderId="0" xfId="0" applyNumberFormat="1" applyFont="1" applyFill="1" applyBorder="1" applyAlignment="1">
      <alignment vertical="center"/>
    </xf>
    <xf numFmtId="49" fontId="28" fillId="0" borderId="0" xfId="0" applyNumberFormat="1" applyFont="1" applyFill="1" applyBorder="1" applyAlignment="1">
      <alignment horizontal="center" vertical="center"/>
    </xf>
    <xf numFmtId="0" fontId="26" fillId="3" borderId="19" xfId="0" applyFont="1" applyFill="1" applyBorder="1" applyAlignment="1" applyProtection="1">
      <alignment horizontal="center" vertical="center" wrapText="1"/>
    </xf>
    <xf numFmtId="49" fontId="26" fillId="0" borderId="27" xfId="0" applyNumberFormat="1" applyFont="1" applyBorder="1" applyAlignment="1" applyProtection="1">
      <alignment horizontal="center" vertical="center"/>
    </xf>
    <xf numFmtId="0" fontId="28" fillId="6" borderId="2" xfId="0" applyFont="1" applyFill="1" applyBorder="1" applyAlignment="1" applyProtection="1">
      <alignment horizontal="left" vertical="center" wrapText="1"/>
    </xf>
    <xf numFmtId="176" fontId="28" fillId="6" borderId="2" xfId="0" applyNumberFormat="1" applyFont="1" applyFill="1" applyBorder="1" applyAlignment="1" applyProtection="1">
      <alignment horizontal="left" vertical="center" wrapText="1"/>
    </xf>
    <xf numFmtId="176" fontId="28" fillId="6" borderId="36" xfId="0" applyNumberFormat="1" applyFont="1" applyFill="1" applyBorder="1" applyAlignment="1" applyProtection="1">
      <alignment horizontal="left" vertical="center" wrapText="1"/>
    </xf>
    <xf numFmtId="49" fontId="2" fillId="0" borderId="6" xfId="0" applyNumberFormat="1" applyFont="1" applyFill="1" applyBorder="1" applyAlignment="1">
      <alignment horizontal="center" vertical="center" wrapText="1"/>
    </xf>
    <xf numFmtId="49" fontId="2" fillId="0" borderId="10" xfId="0" applyNumberFormat="1" applyFont="1" applyFill="1" applyBorder="1" applyAlignment="1">
      <alignment horizontal="center" vertical="center" wrapText="1"/>
    </xf>
    <xf numFmtId="14" fontId="2" fillId="4" borderId="7" xfId="0" applyNumberFormat="1" applyFont="1" applyFill="1" applyBorder="1" applyAlignment="1">
      <alignment horizontal="center" vertical="center" wrapText="1"/>
    </xf>
    <xf numFmtId="14" fontId="2" fillId="4" borderId="8" xfId="0" applyNumberFormat="1" applyFont="1" applyFill="1" applyBorder="1" applyAlignment="1">
      <alignment horizontal="center" vertical="center" wrapText="1"/>
    </xf>
    <xf numFmtId="14" fontId="2" fillId="4" borderId="11" xfId="0" applyNumberFormat="1" applyFont="1" applyFill="1" applyBorder="1" applyAlignment="1">
      <alignment horizontal="center" vertical="center" wrapText="1"/>
    </xf>
    <xf numFmtId="14" fontId="2" fillId="4" borderId="12"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1" fillId="3" borderId="2" xfId="1" applyFont="1" applyFill="1" applyBorder="1" applyAlignment="1">
      <alignment horizontal="center" vertical="center"/>
    </xf>
    <xf numFmtId="0" fontId="11" fillId="3" borderId="2" xfId="0" applyFont="1" applyFill="1" applyBorder="1" applyAlignment="1" applyProtection="1">
      <alignment horizontal="center" vertical="center"/>
    </xf>
    <xf numFmtId="0" fontId="13" fillId="3" borderId="2" xfId="0" applyFont="1" applyFill="1" applyBorder="1" applyAlignment="1"/>
    <xf numFmtId="49" fontId="2" fillId="0" borderId="2" xfId="0" applyNumberFormat="1" applyFont="1" applyBorder="1" applyAlignment="1" applyProtection="1">
      <alignment horizontal="center" vertical="center" wrapText="1"/>
    </xf>
    <xf numFmtId="49" fontId="2" fillId="0" borderId="2" xfId="0" applyNumberFormat="1" applyFont="1" applyBorder="1" applyAlignment="1" applyProtection="1">
      <alignment horizontal="center" vertical="center"/>
    </xf>
    <xf numFmtId="49" fontId="2" fillId="0" borderId="3" xfId="1" applyNumberFormat="1" applyFont="1" applyBorder="1" applyAlignment="1">
      <alignment horizontal="center" vertical="center" wrapText="1"/>
    </xf>
    <xf numFmtId="49" fontId="2" fillId="0" borderId="4" xfId="1" applyNumberFormat="1" applyFont="1" applyBorder="1" applyAlignment="1">
      <alignment horizontal="center" vertical="center" wrapText="1"/>
    </xf>
    <xf numFmtId="0" fontId="2" fillId="0" borderId="2" xfId="0" applyFont="1" applyBorder="1" applyAlignment="1" applyProtection="1">
      <alignment horizontal="center" vertical="center"/>
    </xf>
    <xf numFmtId="0" fontId="1" fillId="0" borderId="2" xfId="0" applyFont="1" applyBorder="1" applyAlignment="1"/>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pplyProtection="1">
      <alignment vertical="center" wrapText="1"/>
    </xf>
    <xf numFmtId="0" fontId="2" fillId="0" borderId="5" xfId="0" applyFont="1" applyBorder="1" applyAlignment="1">
      <alignment wrapText="1"/>
    </xf>
    <xf numFmtId="0" fontId="0" fillId="0" borderId="5" xfId="0" applyBorder="1" applyAlignment="1">
      <alignment wrapText="1"/>
    </xf>
    <xf numFmtId="0" fontId="2" fillId="3" borderId="2" xfId="0" applyFont="1" applyFill="1" applyBorder="1" applyAlignment="1">
      <alignment horizontal="center"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7" fillId="3" borderId="5" xfId="1" applyFont="1" applyFill="1" applyBorder="1" applyAlignment="1">
      <alignment horizontal="left" vertical="center" wrapText="1"/>
    </xf>
    <xf numFmtId="0" fontId="7" fillId="3" borderId="4" xfId="1"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Fill="1" applyBorder="1" applyAlignment="1">
      <alignment vertical="center" wrapText="1"/>
    </xf>
    <xf numFmtId="0" fontId="1" fillId="0" borderId="2" xfId="0" applyFont="1" applyFill="1" applyBorder="1" applyAlignment="1">
      <alignment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11" fillId="3" borderId="3" xfId="2" applyFont="1" applyFill="1" applyBorder="1" applyAlignment="1">
      <alignment horizontal="left" vertical="center" wrapText="1"/>
    </xf>
    <xf numFmtId="0" fontId="11" fillId="3" borderId="4" xfId="2" applyFont="1" applyFill="1" applyBorder="1" applyAlignment="1">
      <alignment horizontal="left" vertical="center"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2" xfId="0" applyFont="1" applyFill="1" applyBorder="1" applyAlignment="1">
      <alignment horizontal="center" vertical="top"/>
    </xf>
    <xf numFmtId="0" fontId="2" fillId="3" borderId="2" xfId="0" applyFont="1" applyFill="1" applyBorder="1" applyAlignment="1">
      <alignment horizontal="center" vertical="center"/>
    </xf>
    <xf numFmtId="0" fontId="2" fillId="3" borderId="4" xfId="0" applyFont="1" applyFill="1" applyBorder="1" applyAlignment="1">
      <alignment horizontal="center" vertical="top" wrapText="1"/>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0" fontId="2" fillId="0" borderId="0" xfId="0" applyFont="1" applyBorder="1" applyAlignment="1">
      <alignment horizontal="center" vertical="center" wrapText="1"/>
    </xf>
    <xf numFmtId="0" fontId="7" fillId="3" borderId="3" xfId="1" applyFont="1" applyFill="1" applyBorder="1" applyAlignment="1">
      <alignment horizontal="left" vertical="center" wrapText="1"/>
    </xf>
    <xf numFmtId="0" fontId="2" fillId="0" borderId="1" xfId="0" applyFont="1" applyBorder="1" applyAlignment="1">
      <alignment wrapText="1"/>
    </xf>
    <xf numFmtId="0" fontId="2" fillId="0" borderId="9" xfId="0" applyFont="1" applyBorder="1" applyAlignment="1">
      <alignment vertical="top" wrapText="1"/>
    </xf>
    <xf numFmtId="0" fontId="0" fillId="0" borderId="9" xfId="0" applyBorder="1" applyAlignment="1">
      <alignment vertical="top" wrapText="1"/>
    </xf>
    <xf numFmtId="0" fontId="2" fillId="0" borderId="0" xfId="0" applyFont="1" applyBorder="1" applyAlignment="1">
      <alignment wrapText="1"/>
    </xf>
    <xf numFmtId="0" fontId="26" fillId="5" borderId="41" xfId="0" applyFont="1" applyFill="1" applyBorder="1" applyAlignment="1">
      <alignment horizontal="center" vertical="center" wrapText="1"/>
    </xf>
    <xf numFmtId="0" fontId="26" fillId="5" borderId="42" xfId="0" applyFont="1" applyFill="1" applyBorder="1" applyAlignment="1">
      <alignment horizontal="center" vertical="center"/>
    </xf>
    <xf numFmtId="0" fontId="26" fillId="0" borderId="43" xfId="0" applyNumberFormat="1" applyFont="1" applyFill="1" applyBorder="1" applyAlignment="1" applyProtection="1">
      <alignment horizontal="center" vertical="center" wrapText="1"/>
    </xf>
    <xf numFmtId="0" fontId="26" fillId="0" borderId="44" xfId="0" applyNumberFormat="1" applyFont="1" applyFill="1" applyBorder="1" applyAlignment="1" applyProtection="1">
      <alignment horizontal="center" vertical="center" wrapText="1"/>
    </xf>
    <xf numFmtId="0" fontId="26" fillId="0" borderId="45" xfId="0" applyNumberFormat="1" applyFont="1" applyFill="1" applyBorder="1" applyAlignment="1" applyProtection="1">
      <alignment horizontal="center" vertical="center" wrapText="1"/>
    </xf>
    <xf numFmtId="0" fontId="26" fillId="5" borderId="32" xfId="0" applyFont="1" applyFill="1" applyBorder="1" applyAlignment="1">
      <alignment horizontal="center" vertical="center" wrapText="1"/>
    </xf>
    <xf numFmtId="0" fontId="26" fillId="5" borderId="33" xfId="0" applyFont="1" applyFill="1" applyBorder="1" applyAlignment="1">
      <alignment horizontal="center" vertical="center" wrapText="1"/>
    </xf>
    <xf numFmtId="0" fontId="26" fillId="5" borderId="43" xfId="0" applyFont="1" applyFill="1" applyBorder="1" applyAlignment="1">
      <alignment horizontal="center" vertical="center" wrapText="1"/>
    </xf>
    <xf numFmtId="0" fontId="26" fillId="5" borderId="44" xfId="0" applyFont="1" applyFill="1" applyBorder="1" applyAlignment="1">
      <alignment horizontal="center" vertical="center" wrapText="1"/>
    </xf>
    <xf numFmtId="0" fontId="26" fillId="3" borderId="16" xfId="0" applyFont="1" applyFill="1" applyBorder="1" applyAlignment="1" applyProtection="1">
      <alignment horizontal="center" vertical="center" wrapText="1"/>
    </xf>
    <xf numFmtId="0" fontId="26" fillId="3" borderId="15" xfId="0" applyFont="1" applyFill="1" applyBorder="1" applyAlignment="1" applyProtection="1">
      <alignment horizontal="center" vertical="center" wrapText="1"/>
    </xf>
    <xf numFmtId="0" fontId="26" fillId="3" borderId="17" xfId="0" applyFont="1" applyFill="1" applyBorder="1" applyAlignment="1" applyProtection="1">
      <alignment horizontal="center" vertical="center" wrapText="1"/>
    </xf>
    <xf numFmtId="0" fontId="27" fillId="0" borderId="2" xfId="0" applyFont="1" applyBorder="1" applyAlignment="1" applyProtection="1">
      <alignment horizontal="left" vertical="top" wrapText="1"/>
    </xf>
    <xf numFmtId="0" fontId="27" fillId="0" borderId="3" xfId="0" applyFont="1" applyBorder="1" applyAlignment="1" applyProtection="1">
      <alignment horizontal="left" vertical="center" wrapText="1"/>
    </xf>
    <xf numFmtId="0" fontId="28" fillId="0" borderId="5" xfId="0" applyFont="1" applyBorder="1" applyAlignment="1" applyProtection="1">
      <alignment horizontal="left" vertical="center" wrapText="1"/>
    </xf>
    <xf numFmtId="0" fontId="28" fillId="0" borderId="4" xfId="0" applyFont="1" applyBorder="1" applyAlignment="1" applyProtection="1">
      <alignment horizontal="left" vertical="center" wrapText="1"/>
    </xf>
    <xf numFmtId="0" fontId="28" fillId="0" borderId="2" xfId="0" applyFont="1" applyBorder="1" applyAlignment="1" applyProtection="1">
      <alignment horizontal="left" vertical="top" wrapText="1"/>
    </xf>
    <xf numFmtId="0" fontId="26" fillId="3" borderId="14" xfId="0" applyFont="1" applyFill="1" applyBorder="1" applyAlignment="1" applyProtection="1">
      <alignment horizontal="center" vertical="center"/>
    </xf>
    <xf numFmtId="0" fontId="26" fillId="3" borderId="15" xfId="0" applyFont="1" applyFill="1" applyBorder="1" applyAlignment="1" applyProtection="1">
      <alignment horizontal="center" vertical="center"/>
    </xf>
    <xf numFmtId="49" fontId="26" fillId="4" borderId="21" xfId="0" applyNumberFormat="1" applyFont="1" applyFill="1" applyBorder="1" applyAlignment="1" applyProtection="1">
      <alignment horizontal="center" vertical="center"/>
    </xf>
    <xf numFmtId="0" fontId="26" fillId="4" borderId="22" xfId="0" applyNumberFormat="1" applyFont="1" applyFill="1" applyBorder="1" applyAlignment="1" applyProtection="1">
      <alignment horizontal="center" vertical="center"/>
    </xf>
    <xf numFmtId="49" fontId="26" fillId="4" borderId="23" xfId="0" applyNumberFormat="1" applyFont="1" applyFill="1" applyBorder="1" applyAlignment="1" applyProtection="1">
      <alignment horizontal="center" vertical="center" wrapText="1"/>
    </xf>
    <xf numFmtId="0" fontId="26" fillId="4" borderId="24" xfId="0" applyFont="1" applyFill="1" applyBorder="1" applyAlignment="1" applyProtection="1">
      <alignment horizontal="center" vertical="center" wrapText="1"/>
    </xf>
    <xf numFmtId="0" fontId="26" fillId="5" borderId="34" xfId="0" applyFont="1" applyFill="1" applyBorder="1" applyAlignment="1" applyProtection="1">
      <alignment horizontal="center" vertical="center" wrapText="1"/>
    </xf>
    <xf numFmtId="0" fontId="26" fillId="5" borderId="54" xfId="0" applyFont="1" applyFill="1" applyBorder="1" applyAlignment="1" applyProtection="1">
      <alignment horizontal="center" vertical="center" wrapText="1"/>
    </xf>
    <xf numFmtId="0" fontId="26" fillId="5" borderId="40" xfId="0" applyFont="1" applyFill="1" applyBorder="1" applyAlignment="1" applyProtection="1">
      <alignment horizontal="center" vertical="center" wrapText="1"/>
    </xf>
    <xf numFmtId="0" fontId="26" fillId="5" borderId="32" xfId="0" applyFont="1" applyFill="1" applyBorder="1" applyAlignment="1" applyProtection="1">
      <alignment horizontal="center" vertical="center" wrapText="1"/>
    </xf>
    <xf numFmtId="0" fontId="26" fillId="5" borderId="33" xfId="0" applyFont="1" applyFill="1" applyBorder="1" applyAlignment="1" applyProtection="1">
      <alignment horizontal="center" vertical="center" wrapText="1"/>
    </xf>
    <xf numFmtId="0" fontId="26" fillId="5" borderId="21" xfId="0" applyFont="1" applyFill="1" applyBorder="1" applyAlignment="1" applyProtection="1">
      <alignment horizontal="center" vertical="center" wrapText="1"/>
    </xf>
    <xf numFmtId="0" fontId="26" fillId="5" borderId="30" xfId="0" applyFont="1" applyFill="1" applyBorder="1" applyAlignment="1" applyProtection="1">
      <alignment horizontal="center" vertical="center" wrapText="1"/>
    </xf>
    <xf numFmtId="0" fontId="26" fillId="5" borderId="16" xfId="0" applyFont="1" applyFill="1" applyBorder="1" applyAlignment="1" applyProtection="1">
      <alignment horizontal="center" vertical="center" wrapText="1"/>
    </xf>
    <xf numFmtId="0" fontId="26" fillId="5" borderId="17" xfId="0" applyFont="1" applyFill="1" applyBorder="1" applyAlignment="1" applyProtection="1">
      <alignment horizontal="center" vertical="center" wrapText="1"/>
    </xf>
    <xf numFmtId="0" fontId="26" fillId="5" borderId="15" xfId="0" applyFont="1" applyFill="1" applyBorder="1" applyAlignment="1" applyProtection="1">
      <alignment horizontal="center" vertical="center" wrapText="1"/>
    </xf>
    <xf numFmtId="0" fontId="28" fillId="5" borderId="40" xfId="0" applyFont="1" applyFill="1" applyBorder="1" applyAlignment="1">
      <alignment horizontal="center" vertical="center"/>
    </xf>
    <xf numFmtId="0" fontId="16" fillId="0" borderId="0" xfId="0" applyFont="1" applyBorder="1" applyAlignment="1">
      <alignment horizontal="left" vertical="top"/>
    </xf>
    <xf numFmtId="0" fontId="16" fillId="0" borderId="0" xfId="0" applyFont="1" applyBorder="1" applyAlignment="1">
      <alignment horizontal="left" vertical="top" wrapText="1"/>
    </xf>
    <xf numFmtId="0" fontId="26" fillId="0" borderId="7" xfId="0" applyFont="1" applyBorder="1" applyAlignment="1" applyProtection="1">
      <alignment horizontal="left" vertical="top" wrapText="1"/>
    </xf>
    <xf numFmtId="0" fontId="26" fillId="0" borderId="8" xfId="0" applyFont="1" applyBorder="1" applyAlignment="1" applyProtection="1">
      <alignment horizontal="left" vertical="top" wrapText="1"/>
    </xf>
    <xf numFmtId="0" fontId="26" fillId="0" borderId="52" xfId="0" applyFont="1" applyBorder="1" applyAlignment="1" applyProtection="1">
      <alignment horizontal="left" vertical="top" wrapText="1"/>
    </xf>
    <xf numFmtId="0" fontId="26" fillId="0" borderId="53" xfId="0" applyFont="1" applyBorder="1" applyAlignment="1" applyProtection="1">
      <alignment horizontal="left" vertical="top" wrapText="1"/>
    </xf>
    <xf numFmtId="0" fontId="26" fillId="0" borderId="11" xfId="0" applyFont="1" applyBorder="1" applyAlignment="1" applyProtection="1">
      <alignment horizontal="left" vertical="top" wrapText="1"/>
    </xf>
    <xf numFmtId="0" fontId="26" fillId="0" borderId="12" xfId="0" applyFont="1" applyBorder="1" applyAlignment="1" applyProtection="1">
      <alignment horizontal="left" vertical="top" wrapText="1"/>
    </xf>
    <xf numFmtId="0" fontId="26" fillId="0" borderId="3" xfId="0" applyFont="1" applyFill="1" applyBorder="1" applyAlignment="1" applyProtection="1">
      <alignment horizontal="left" vertical="top" wrapText="1"/>
    </xf>
    <xf numFmtId="0" fontId="26" fillId="0" borderId="5" xfId="0" applyFont="1" applyFill="1" applyBorder="1" applyAlignment="1" applyProtection="1">
      <alignment horizontal="left" vertical="top" wrapText="1"/>
    </xf>
    <xf numFmtId="0" fontId="26" fillId="0" borderId="4" xfId="0" applyFont="1" applyFill="1" applyBorder="1" applyAlignment="1" applyProtection="1">
      <alignment horizontal="left" vertical="top" wrapText="1"/>
    </xf>
    <xf numFmtId="0" fontId="27" fillId="0" borderId="7" xfId="0" applyFont="1" applyBorder="1" applyAlignment="1" applyProtection="1">
      <alignment horizontal="left" vertical="top" wrapText="1"/>
    </xf>
    <xf numFmtId="0" fontId="27" fillId="0" borderId="8" xfId="0" applyFont="1" applyBorder="1" applyAlignment="1" applyProtection="1">
      <alignment horizontal="left" vertical="top" wrapText="1"/>
    </xf>
    <xf numFmtId="0" fontId="27" fillId="0" borderId="52" xfId="0" applyFont="1" applyBorder="1" applyAlignment="1" applyProtection="1">
      <alignment horizontal="left" vertical="top" wrapText="1"/>
    </xf>
    <xf numFmtId="0" fontId="27" fillId="0" borderId="53" xfId="0" applyFont="1" applyBorder="1" applyAlignment="1" applyProtection="1">
      <alignment horizontal="left" vertical="top" wrapText="1"/>
    </xf>
    <xf numFmtId="0" fontId="27" fillId="0" borderId="11" xfId="0" applyFont="1" applyBorder="1" applyAlignment="1" applyProtection="1">
      <alignment horizontal="left" vertical="top" wrapText="1"/>
    </xf>
    <xf numFmtId="0" fontId="27" fillId="0" borderId="12" xfId="0" applyFont="1" applyBorder="1" applyAlignment="1" applyProtection="1">
      <alignment horizontal="left" vertical="top" wrapText="1"/>
    </xf>
    <xf numFmtId="0" fontId="27" fillId="0" borderId="6" xfId="0" applyFont="1" applyBorder="1" applyAlignment="1" applyProtection="1">
      <alignment horizontal="left" vertical="top" wrapText="1"/>
    </xf>
    <xf numFmtId="0" fontId="27" fillId="0" borderId="13" xfId="0" applyFont="1" applyBorder="1" applyAlignment="1" applyProtection="1">
      <alignment horizontal="left" vertical="top" wrapText="1"/>
    </xf>
    <xf numFmtId="0" fontId="27" fillId="0" borderId="10" xfId="0" applyFont="1" applyBorder="1" applyAlignment="1" applyProtection="1">
      <alignment horizontal="left" vertical="top" wrapText="1"/>
    </xf>
    <xf numFmtId="0" fontId="27" fillId="0" borderId="2" xfId="0" applyFont="1" applyFill="1" applyBorder="1" applyAlignment="1" applyProtection="1">
      <alignment horizontal="left" vertical="top" wrapText="1"/>
    </xf>
    <xf numFmtId="0" fontId="26" fillId="0" borderId="6" xfId="0" applyFont="1" applyFill="1" applyBorder="1" applyAlignment="1" applyProtection="1">
      <alignment horizontal="left" vertical="top" wrapText="1"/>
    </xf>
    <xf numFmtId="0" fontId="26" fillId="0" borderId="13" xfId="0" applyFont="1" applyFill="1" applyBorder="1" applyAlignment="1" applyProtection="1">
      <alignment horizontal="left" vertical="top" wrapText="1"/>
    </xf>
    <xf numFmtId="0" fontId="26" fillId="0" borderId="10" xfId="0" applyFont="1" applyFill="1" applyBorder="1" applyAlignment="1" applyProtection="1">
      <alignment horizontal="left" vertical="top" wrapText="1"/>
    </xf>
  </cellXfs>
  <cellStyles count="4">
    <cellStyle name="標準" xfId="0" builtinId="0"/>
    <cellStyle name="標準_~0012447" xfId="3"/>
    <cellStyle name="標準_QMSI_PA_F_MPS2" xfId="1"/>
    <cellStyle name="標準_SCM用シート_QMSI_PP_T_S_WRP" xfId="2"/>
  </cellStyles>
  <dxfs count="36">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
      <fill>
        <patternFill>
          <bgColor indexed="13"/>
        </patternFill>
      </fill>
    </dxf>
    <dxf>
      <fill>
        <patternFill>
          <bgColor indexed="45"/>
        </patternFill>
      </fill>
    </dxf>
    <dxf>
      <fill>
        <patternFill>
          <bgColor indexed="45"/>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21"/>
  <sheetViews>
    <sheetView topLeftCell="A22" zoomScaleNormal="100" zoomScaleSheetLayoutView="100" workbookViewId="0">
      <selection activeCell="N32" sqref="N32"/>
    </sheetView>
  </sheetViews>
  <sheetFormatPr defaultColWidth="10.28515625" defaultRowHeight="12"/>
  <cols>
    <col min="1" max="1" width="1.7109375" style="3" customWidth="1"/>
    <col min="2" max="2" width="12.85546875" style="3" customWidth="1"/>
    <col min="3" max="3" width="13.5703125" style="3" customWidth="1"/>
    <col min="4" max="4" width="10.7109375" style="3" customWidth="1"/>
    <col min="5" max="5" width="9.5703125" style="3" customWidth="1"/>
    <col min="6" max="6" width="9" style="3" customWidth="1"/>
    <col min="7" max="7" width="12.5703125" style="3" customWidth="1"/>
    <col min="8" max="11" width="12.7109375" style="3" customWidth="1"/>
    <col min="12" max="16384" width="10.28515625" style="3"/>
  </cols>
  <sheetData>
    <row r="1" spans="1:11">
      <c r="A1" s="1"/>
      <c r="B1" s="2"/>
      <c r="C1" s="1"/>
      <c r="D1" s="1"/>
      <c r="E1" s="1"/>
      <c r="F1" s="1"/>
    </row>
    <row r="2" spans="1:11">
      <c r="A2" s="1"/>
      <c r="B2" s="4"/>
      <c r="C2" s="1"/>
      <c r="D2" s="1"/>
      <c r="E2" s="1"/>
      <c r="F2" s="1"/>
    </row>
    <row r="3" spans="1:11">
      <c r="A3" s="1"/>
      <c r="B3" s="4"/>
      <c r="C3" s="1"/>
      <c r="D3" s="1"/>
      <c r="E3" s="1"/>
      <c r="F3" s="1"/>
    </row>
    <row r="4" spans="1:11">
      <c r="A4" s="1"/>
      <c r="B4" s="4"/>
      <c r="C4" s="1"/>
      <c r="D4" s="1"/>
      <c r="E4" s="1"/>
      <c r="F4" s="1"/>
    </row>
    <row r="5" spans="1:11">
      <c r="A5" s="1"/>
      <c r="B5" s="1"/>
      <c r="C5" s="1"/>
      <c r="D5" s="1"/>
      <c r="E5" s="1"/>
      <c r="F5" s="1"/>
    </row>
    <row r="6" spans="1:11" ht="17.25">
      <c r="A6" s="5"/>
      <c r="B6" s="5"/>
      <c r="C6" s="5"/>
      <c r="D6" s="6" t="s">
        <v>117</v>
      </c>
      <c r="E6" s="6"/>
      <c r="F6" s="6"/>
      <c r="G6" s="6"/>
      <c r="H6" s="7"/>
      <c r="I6" s="7"/>
    </row>
    <row r="7" spans="1:11" ht="5.25" customHeight="1">
      <c r="A7" s="5"/>
      <c r="B7" s="5"/>
      <c r="C7" s="5"/>
      <c r="D7" s="8"/>
      <c r="E7" s="8"/>
      <c r="F7" s="8"/>
      <c r="G7" s="8"/>
      <c r="H7" s="7"/>
      <c r="I7" s="5"/>
    </row>
    <row r="8" spans="1:11" ht="21" customHeight="1">
      <c r="A8" s="9"/>
      <c r="B8" s="10" t="s">
        <v>0</v>
      </c>
      <c r="C8" s="11" t="s">
        <v>1</v>
      </c>
      <c r="D8" s="11"/>
      <c r="E8" s="11"/>
      <c r="F8" s="11"/>
      <c r="G8" s="189" t="s">
        <v>2</v>
      </c>
      <c r="H8" s="189"/>
      <c r="I8" s="12" t="s">
        <v>3</v>
      </c>
      <c r="J8" s="190" t="s">
        <v>4</v>
      </c>
      <c r="K8" s="191"/>
    </row>
    <row r="9" spans="1:11" ht="18" customHeight="1">
      <c r="A9" s="9"/>
      <c r="B9" s="13" t="s">
        <v>118</v>
      </c>
      <c r="C9" s="192" t="s">
        <v>119</v>
      </c>
      <c r="D9" s="193"/>
      <c r="E9" s="193"/>
      <c r="F9" s="193"/>
      <c r="G9" s="194" t="s">
        <v>120</v>
      </c>
      <c r="H9" s="195"/>
      <c r="I9" s="14" t="s">
        <v>121</v>
      </c>
      <c r="J9" s="196" t="s">
        <v>5</v>
      </c>
      <c r="K9" s="197"/>
    </row>
    <row r="10" spans="1:11" ht="7.5" customHeight="1">
      <c r="A10" s="9"/>
      <c r="B10" s="15"/>
      <c r="C10" s="15"/>
      <c r="D10" s="15"/>
      <c r="E10" s="15"/>
      <c r="F10" s="15"/>
      <c r="G10" s="15"/>
      <c r="H10" s="15"/>
      <c r="I10" s="15"/>
      <c r="J10" s="15"/>
      <c r="K10" s="15"/>
    </row>
    <row r="11" spans="1:11" ht="14.25" customHeight="1">
      <c r="A11" s="9"/>
      <c r="B11" s="16" t="s">
        <v>6</v>
      </c>
      <c r="C11" s="17"/>
      <c r="D11" s="17"/>
      <c r="E11" s="17"/>
      <c r="F11" s="17"/>
      <c r="G11" s="17"/>
      <c r="H11" s="18"/>
      <c r="I11" s="17"/>
      <c r="J11" s="17"/>
      <c r="K11" s="19"/>
    </row>
    <row r="12" spans="1:11" ht="14.25" customHeight="1">
      <c r="A12" s="20"/>
      <c r="B12" s="21" t="s">
        <v>7</v>
      </c>
      <c r="C12" s="198" t="s">
        <v>8</v>
      </c>
      <c r="D12" s="199"/>
      <c r="E12" s="198" t="s">
        <v>9</v>
      </c>
      <c r="F12" s="200"/>
      <c r="G12" s="21" t="s">
        <v>10</v>
      </c>
      <c r="H12" s="21" t="s">
        <v>11</v>
      </c>
      <c r="I12" s="22" t="s">
        <v>12</v>
      </c>
      <c r="J12" s="22"/>
      <c r="K12" s="21"/>
    </row>
    <row r="13" spans="1:11" ht="12" customHeight="1">
      <c r="A13" s="20"/>
      <c r="B13" s="179" t="s">
        <v>13</v>
      </c>
      <c r="C13" s="181" t="str">
        <f>IF(K14&lt;&gt;"",K14,"")</f>
        <v/>
      </c>
      <c r="D13" s="182"/>
      <c r="E13" s="185" t="s">
        <v>14</v>
      </c>
      <c r="F13" s="186"/>
      <c r="G13" s="23"/>
      <c r="H13" s="23"/>
      <c r="I13" s="23"/>
      <c r="J13" s="23"/>
      <c r="K13" s="23"/>
    </row>
    <row r="14" spans="1:11" ht="12" customHeight="1">
      <c r="A14" s="20"/>
      <c r="B14" s="180"/>
      <c r="C14" s="183"/>
      <c r="D14" s="184"/>
      <c r="E14" s="187"/>
      <c r="F14" s="188"/>
      <c r="G14" s="24"/>
      <c r="H14" s="24"/>
      <c r="I14" s="24"/>
      <c r="J14" s="24"/>
      <c r="K14" s="24"/>
    </row>
    <row r="15" spans="1:11" ht="12" customHeight="1">
      <c r="A15" s="20"/>
      <c r="B15" s="179"/>
      <c r="C15" s="181" t="str">
        <f>IF(K16&lt;&gt;"",K16,"")</f>
        <v/>
      </c>
      <c r="D15" s="182"/>
      <c r="E15" s="185"/>
      <c r="F15" s="186"/>
      <c r="G15" s="23"/>
      <c r="H15" s="23"/>
      <c r="I15" s="23"/>
      <c r="J15" s="23"/>
      <c r="K15" s="23"/>
    </row>
    <row r="16" spans="1:11" ht="12" customHeight="1">
      <c r="A16" s="20"/>
      <c r="B16" s="180"/>
      <c r="C16" s="183"/>
      <c r="D16" s="184"/>
      <c r="E16" s="187"/>
      <c r="F16" s="188"/>
      <c r="G16" s="24"/>
      <c r="H16" s="24"/>
      <c r="I16" s="24"/>
      <c r="J16" s="24"/>
      <c r="K16" s="24"/>
    </row>
    <row r="17" spans="1:11" ht="12" customHeight="1">
      <c r="A17" s="20"/>
      <c r="B17" s="179"/>
      <c r="C17" s="181" t="str">
        <f>IF(K18&lt;&gt;"",K18,"")</f>
        <v/>
      </c>
      <c r="D17" s="182"/>
      <c r="E17" s="185"/>
      <c r="F17" s="186"/>
      <c r="G17" s="23"/>
      <c r="H17" s="23"/>
      <c r="I17" s="23"/>
      <c r="J17" s="23"/>
      <c r="K17" s="23"/>
    </row>
    <row r="18" spans="1:11" ht="12" customHeight="1">
      <c r="A18" s="20"/>
      <c r="B18" s="180"/>
      <c r="C18" s="183"/>
      <c r="D18" s="184"/>
      <c r="E18" s="187"/>
      <c r="F18" s="188"/>
      <c r="G18" s="24"/>
      <c r="H18" s="24"/>
      <c r="I18" s="24"/>
      <c r="J18" s="24"/>
      <c r="K18" s="24"/>
    </row>
    <row r="19" spans="1:11" ht="6.75" customHeight="1">
      <c r="A19" s="25"/>
      <c r="B19" s="26"/>
      <c r="C19" s="26"/>
      <c r="D19" s="26"/>
      <c r="E19" s="26"/>
      <c r="F19" s="26"/>
      <c r="G19" s="26"/>
      <c r="H19" s="26"/>
      <c r="I19" s="26"/>
      <c r="J19" s="27"/>
      <c r="K19" s="27"/>
    </row>
    <row r="20" spans="1:11" ht="54.75" customHeight="1">
      <c r="A20" s="9"/>
      <c r="B20" s="28" t="s">
        <v>15</v>
      </c>
      <c r="C20" s="29"/>
      <c r="D20" s="210" t="s">
        <v>122</v>
      </c>
      <c r="E20" s="210"/>
      <c r="F20" s="210"/>
      <c r="G20" s="210"/>
      <c r="H20" s="210"/>
      <c r="I20" s="210"/>
      <c r="J20" s="210"/>
      <c r="K20" s="211"/>
    </row>
    <row r="21" spans="1:11" ht="18" customHeight="1">
      <c r="A21" s="9"/>
      <c r="B21" s="30" t="s">
        <v>16</v>
      </c>
      <c r="C21" s="31" t="s">
        <v>17</v>
      </c>
      <c r="D21" s="212" t="s">
        <v>18</v>
      </c>
      <c r="E21" s="213"/>
      <c r="F21" s="213"/>
      <c r="G21" s="213"/>
      <c r="H21" s="213"/>
      <c r="I21" s="213"/>
      <c r="J21" s="213"/>
      <c r="K21" s="214"/>
    </row>
    <row r="22" spans="1:11" ht="18" customHeight="1">
      <c r="A22" s="9"/>
      <c r="B22" s="32"/>
      <c r="C22" s="33"/>
      <c r="D22" s="208"/>
      <c r="E22" s="208"/>
      <c r="F22" s="208"/>
      <c r="G22" s="208"/>
      <c r="H22" s="208"/>
      <c r="I22" s="208"/>
      <c r="J22" s="208"/>
      <c r="K22" s="208"/>
    </row>
    <row r="23" spans="1:11" ht="18" customHeight="1">
      <c r="A23" s="9"/>
      <c r="B23" s="32"/>
      <c r="C23" s="33"/>
      <c r="D23" s="201"/>
      <c r="E23" s="202"/>
      <c r="F23" s="202"/>
      <c r="G23" s="202"/>
      <c r="H23" s="202"/>
      <c r="I23" s="202"/>
      <c r="J23" s="202"/>
      <c r="K23" s="203"/>
    </row>
    <row r="24" spans="1:11" ht="18" customHeight="1">
      <c r="A24" s="9"/>
      <c r="B24" s="32"/>
      <c r="C24" s="33"/>
      <c r="D24" s="201"/>
      <c r="E24" s="202"/>
      <c r="F24" s="202"/>
      <c r="G24" s="202"/>
      <c r="H24" s="202"/>
      <c r="I24" s="202"/>
      <c r="J24" s="202"/>
      <c r="K24" s="203"/>
    </row>
    <row r="25" spans="1:11" ht="18" customHeight="1">
      <c r="A25" s="9"/>
      <c r="B25" s="32"/>
      <c r="C25" s="33"/>
      <c r="D25" s="201"/>
      <c r="E25" s="202"/>
      <c r="F25" s="202"/>
      <c r="G25" s="202"/>
      <c r="H25" s="202"/>
      <c r="I25" s="202"/>
      <c r="J25" s="202"/>
      <c r="K25" s="203"/>
    </row>
    <row r="26" spans="1:11" ht="18" customHeight="1">
      <c r="B26" s="32"/>
      <c r="C26" s="34"/>
      <c r="D26" s="204"/>
      <c r="E26" s="204"/>
      <c r="F26" s="204"/>
      <c r="G26" s="204"/>
      <c r="H26" s="204"/>
      <c r="I26" s="204"/>
      <c r="J26" s="204"/>
      <c r="K26" s="204"/>
    </row>
    <row r="27" spans="1:11" ht="8.25" customHeight="1">
      <c r="B27" s="15"/>
      <c r="C27" s="205"/>
      <c r="D27" s="206"/>
      <c r="E27" s="206"/>
      <c r="F27" s="206"/>
      <c r="G27" s="206"/>
      <c r="H27" s="206"/>
      <c r="I27" s="206"/>
      <c r="J27" s="206"/>
      <c r="K27" s="206"/>
    </row>
    <row r="28" spans="1:11" ht="20.100000000000001" customHeight="1">
      <c r="B28" s="28" t="s">
        <v>19</v>
      </c>
      <c r="C28" s="29"/>
      <c r="D28" s="35" t="s">
        <v>20</v>
      </c>
      <c r="E28" s="36"/>
      <c r="F28" s="36"/>
      <c r="G28" s="36"/>
      <c r="H28" s="36"/>
      <c r="I28" s="36"/>
      <c r="J28" s="36"/>
      <c r="K28" s="29"/>
    </row>
    <row r="29" spans="1:11" ht="19.5" customHeight="1">
      <c r="B29" s="207" t="s">
        <v>21</v>
      </c>
      <c r="C29" s="31" t="s">
        <v>22</v>
      </c>
      <c r="D29" s="208" t="s">
        <v>23</v>
      </c>
      <c r="E29" s="209"/>
      <c r="F29" s="209"/>
      <c r="G29" s="209"/>
      <c r="H29" s="209"/>
      <c r="I29" s="209"/>
      <c r="J29" s="209"/>
      <c r="K29" s="209"/>
    </row>
    <row r="30" spans="1:11" ht="19.5" customHeight="1">
      <c r="B30" s="207"/>
      <c r="C30" s="31" t="s">
        <v>24</v>
      </c>
      <c r="D30" s="208" t="s">
        <v>25</v>
      </c>
      <c r="E30" s="209"/>
      <c r="F30" s="209"/>
      <c r="G30" s="209"/>
      <c r="H30" s="209"/>
      <c r="I30" s="209"/>
      <c r="J30" s="209"/>
      <c r="K30" s="209"/>
    </row>
    <row r="31" spans="1:11" ht="19.5" customHeight="1">
      <c r="B31" s="207" t="s">
        <v>26</v>
      </c>
      <c r="C31" s="31" t="s">
        <v>22</v>
      </c>
      <c r="D31" s="215" t="s">
        <v>319</v>
      </c>
      <c r="E31" s="215"/>
      <c r="F31" s="215"/>
      <c r="G31" s="215"/>
      <c r="H31" s="215"/>
      <c r="I31" s="215"/>
      <c r="J31" s="215"/>
      <c r="K31" s="215"/>
    </row>
    <row r="32" spans="1:11" ht="19.5" customHeight="1">
      <c r="B32" s="207"/>
      <c r="C32" s="31" t="s">
        <v>24</v>
      </c>
      <c r="D32" s="215" t="s">
        <v>27</v>
      </c>
      <c r="E32" s="216"/>
      <c r="F32" s="216"/>
      <c r="G32" s="216"/>
      <c r="H32" s="216"/>
      <c r="I32" s="216"/>
      <c r="J32" s="216"/>
      <c r="K32" s="216"/>
    </row>
    <row r="33" spans="2:11" ht="7.5" customHeight="1">
      <c r="B33" s="15"/>
      <c r="C33" s="217"/>
      <c r="D33" s="217"/>
      <c r="E33" s="217"/>
      <c r="F33" s="217"/>
      <c r="G33" s="217"/>
      <c r="H33" s="217"/>
      <c r="I33" s="217"/>
      <c r="J33" s="217"/>
      <c r="K33" s="217"/>
    </row>
    <row r="34" spans="2:11" ht="67.5" customHeight="1">
      <c r="B34" s="28" t="s">
        <v>28</v>
      </c>
      <c r="C34" s="29"/>
      <c r="D34" s="210" t="s">
        <v>29</v>
      </c>
      <c r="E34" s="210"/>
      <c r="F34" s="210"/>
      <c r="G34" s="210"/>
      <c r="H34" s="210"/>
      <c r="I34" s="210"/>
      <c r="J34" s="210"/>
      <c r="K34" s="211"/>
    </row>
    <row r="35" spans="2:11" s="39" customFormat="1" ht="25.5" customHeight="1">
      <c r="B35" s="37" t="s">
        <v>30</v>
      </c>
      <c r="C35" s="38" t="s">
        <v>31</v>
      </c>
      <c r="D35" s="208"/>
      <c r="E35" s="208"/>
      <c r="F35" s="208"/>
      <c r="G35" s="208"/>
      <c r="H35" s="208"/>
      <c r="I35" s="208"/>
      <c r="J35" s="208"/>
      <c r="K35" s="208"/>
    </row>
    <row r="36" spans="2:11" s="39" customFormat="1" ht="25.5" customHeight="1">
      <c r="B36" s="40"/>
      <c r="C36" s="38" t="s">
        <v>32</v>
      </c>
      <c r="D36" s="208"/>
      <c r="E36" s="208"/>
      <c r="F36" s="208"/>
      <c r="G36" s="208"/>
      <c r="H36" s="208"/>
      <c r="I36" s="208"/>
      <c r="J36" s="208"/>
      <c r="K36" s="208"/>
    </row>
    <row r="37" spans="2:11" s="39" customFormat="1" ht="25.5" customHeight="1">
      <c r="B37" s="40"/>
      <c r="C37" s="38" t="s">
        <v>33</v>
      </c>
      <c r="D37" s="208"/>
      <c r="E37" s="208"/>
      <c r="F37" s="208"/>
      <c r="G37" s="208"/>
      <c r="H37" s="208"/>
      <c r="I37" s="208"/>
      <c r="J37" s="208"/>
      <c r="K37" s="208"/>
    </row>
    <row r="38" spans="2:11" s="39" customFormat="1" ht="25.5" customHeight="1">
      <c r="B38" s="40"/>
      <c r="C38" s="41" t="s">
        <v>34</v>
      </c>
      <c r="D38" s="208"/>
      <c r="E38" s="208"/>
      <c r="F38" s="208"/>
      <c r="G38" s="208"/>
      <c r="H38" s="208"/>
      <c r="I38" s="208"/>
      <c r="J38" s="208"/>
      <c r="K38" s="208"/>
    </row>
    <row r="39" spans="2:11" s="39" customFormat="1" ht="25.5" customHeight="1">
      <c r="B39" s="42"/>
      <c r="C39" s="41" t="s">
        <v>35</v>
      </c>
      <c r="D39" s="208"/>
      <c r="E39" s="208"/>
      <c r="F39" s="208"/>
      <c r="G39" s="208"/>
      <c r="H39" s="208"/>
      <c r="I39" s="208"/>
      <c r="J39" s="208"/>
      <c r="K39" s="208"/>
    </row>
    <row r="40" spans="2:11" s="39" customFormat="1" ht="25.5" customHeight="1">
      <c r="B40" s="40"/>
      <c r="C40" s="41" t="s">
        <v>36</v>
      </c>
      <c r="D40" s="208"/>
      <c r="E40" s="208"/>
      <c r="F40" s="208"/>
      <c r="G40" s="208"/>
      <c r="H40" s="208"/>
      <c r="I40" s="208"/>
      <c r="J40" s="208"/>
      <c r="K40" s="208"/>
    </row>
    <row r="41" spans="2:11" s="39" customFormat="1" ht="25.5" customHeight="1">
      <c r="B41" s="40"/>
      <c r="C41" s="41" t="s">
        <v>37</v>
      </c>
      <c r="D41" s="208"/>
      <c r="E41" s="208"/>
      <c r="F41" s="208"/>
      <c r="G41" s="208"/>
      <c r="H41" s="208"/>
      <c r="I41" s="208"/>
      <c r="J41" s="208"/>
      <c r="K41" s="208"/>
    </row>
    <row r="42" spans="2:11" s="39" customFormat="1" ht="25.5" customHeight="1">
      <c r="B42" s="40"/>
      <c r="C42" s="41" t="s">
        <v>38</v>
      </c>
      <c r="D42" s="208"/>
      <c r="E42" s="208"/>
      <c r="F42" s="208"/>
      <c r="G42" s="208"/>
      <c r="H42" s="208"/>
      <c r="I42" s="208"/>
      <c r="J42" s="208"/>
      <c r="K42" s="208"/>
    </row>
    <row r="43" spans="2:11" s="39" customFormat="1" ht="25.5" customHeight="1">
      <c r="B43" s="40"/>
      <c r="C43" s="41" t="s">
        <v>39</v>
      </c>
      <c r="D43" s="208"/>
      <c r="E43" s="208"/>
      <c r="F43" s="208"/>
      <c r="G43" s="208"/>
      <c r="H43" s="208"/>
      <c r="I43" s="208"/>
      <c r="J43" s="208"/>
      <c r="K43" s="208"/>
    </row>
    <row r="44" spans="2:11" s="39" customFormat="1" ht="25.5" customHeight="1">
      <c r="B44" s="43"/>
      <c r="C44" s="41"/>
      <c r="D44" s="208"/>
      <c r="E44" s="208"/>
      <c r="F44" s="208"/>
      <c r="G44" s="208"/>
      <c r="H44" s="208"/>
      <c r="I44" s="208"/>
      <c r="J44" s="208"/>
      <c r="K44" s="208"/>
    </row>
    <row r="45" spans="2:11" s="39" customFormat="1" ht="16.5" customHeight="1">
      <c r="B45" s="44" t="s">
        <v>40</v>
      </c>
      <c r="C45" s="45"/>
      <c r="D45" s="201"/>
      <c r="E45" s="202"/>
      <c r="F45" s="202"/>
      <c r="G45" s="202"/>
      <c r="H45" s="202"/>
      <c r="I45" s="202"/>
      <c r="J45" s="202"/>
      <c r="K45" s="203"/>
    </row>
    <row r="46" spans="2:11" s="39" customFormat="1" ht="16.5" customHeight="1">
      <c r="B46" s="46" t="s">
        <v>41</v>
      </c>
      <c r="C46" s="45"/>
      <c r="D46" s="201"/>
      <c r="E46" s="202"/>
      <c r="F46" s="202"/>
      <c r="G46" s="202"/>
      <c r="H46" s="202"/>
      <c r="I46" s="202"/>
      <c r="J46" s="202"/>
      <c r="K46" s="203"/>
    </row>
    <row r="47" spans="2:11" s="39" customFormat="1" ht="16.5" customHeight="1">
      <c r="B47" s="47"/>
      <c r="C47" s="45"/>
      <c r="D47" s="201"/>
      <c r="E47" s="202"/>
      <c r="F47" s="202"/>
      <c r="G47" s="202"/>
      <c r="H47" s="202"/>
      <c r="I47" s="202"/>
      <c r="J47" s="202"/>
      <c r="K47" s="203"/>
    </row>
    <row r="48" spans="2:11" ht="16.5" customHeight="1">
      <c r="B48" s="47"/>
      <c r="C48" s="45"/>
      <c r="D48" s="201"/>
      <c r="E48" s="202"/>
      <c r="F48" s="202"/>
      <c r="G48" s="202"/>
      <c r="H48" s="202"/>
      <c r="I48" s="202"/>
      <c r="J48" s="202"/>
      <c r="K48" s="203"/>
    </row>
    <row r="49" spans="1:11" ht="16.5" customHeight="1">
      <c r="B49" s="47"/>
      <c r="C49" s="45"/>
      <c r="D49" s="201"/>
      <c r="E49" s="202"/>
      <c r="F49" s="202"/>
      <c r="G49" s="202"/>
      <c r="H49" s="202"/>
      <c r="I49" s="202"/>
      <c r="J49" s="202"/>
      <c r="K49" s="203"/>
    </row>
    <row r="50" spans="1:11" ht="16.5" customHeight="1">
      <c r="B50" s="47"/>
      <c r="C50" s="45"/>
      <c r="D50" s="201"/>
      <c r="E50" s="202"/>
      <c r="F50" s="202"/>
      <c r="G50" s="202"/>
      <c r="H50" s="202"/>
      <c r="I50" s="202"/>
      <c r="J50" s="202"/>
      <c r="K50" s="203"/>
    </row>
    <row r="51" spans="1:11" ht="16.5" customHeight="1">
      <c r="B51" s="47"/>
      <c r="C51" s="45"/>
      <c r="D51" s="201"/>
      <c r="E51" s="202"/>
      <c r="F51" s="202"/>
      <c r="G51" s="202"/>
      <c r="H51" s="202"/>
      <c r="I51" s="202"/>
      <c r="J51" s="202"/>
      <c r="K51" s="203"/>
    </row>
    <row r="52" spans="1:11" ht="16.5" customHeight="1">
      <c r="B52" s="48"/>
      <c r="C52" s="45"/>
      <c r="D52" s="201"/>
      <c r="E52" s="202"/>
      <c r="F52" s="202"/>
      <c r="G52" s="202"/>
      <c r="H52" s="202"/>
      <c r="I52" s="202"/>
      <c r="J52" s="202"/>
      <c r="K52" s="203"/>
    </row>
    <row r="53" spans="1:11" ht="9" customHeight="1">
      <c r="B53" s="15"/>
      <c r="C53" s="217"/>
      <c r="D53" s="217"/>
      <c r="E53" s="217"/>
      <c r="F53" s="217"/>
      <c r="G53" s="217"/>
      <c r="H53" s="217"/>
      <c r="I53" s="217"/>
      <c r="J53" s="217"/>
      <c r="K53" s="217"/>
    </row>
    <row r="54" spans="1:11" ht="20.100000000000001" customHeight="1">
      <c r="B54" s="28" t="s">
        <v>42</v>
      </c>
      <c r="C54" s="36"/>
      <c r="D54" s="49" t="s">
        <v>43</v>
      </c>
      <c r="E54" s="36"/>
      <c r="F54" s="36"/>
      <c r="G54" s="36"/>
      <c r="H54" s="36"/>
      <c r="I54" s="36"/>
      <c r="J54" s="36"/>
      <c r="K54" s="29"/>
    </row>
    <row r="55" spans="1:11" s="50" customFormat="1" ht="16.5" customHeight="1">
      <c r="B55" s="225" t="s">
        <v>44</v>
      </c>
      <c r="C55" s="225"/>
      <c r="D55" s="222" t="s">
        <v>45</v>
      </c>
      <c r="E55" s="223"/>
      <c r="F55" s="223"/>
      <c r="G55" s="223"/>
      <c r="H55" s="223"/>
      <c r="I55" s="223"/>
      <c r="J55" s="223"/>
      <c r="K55" s="226"/>
    </row>
    <row r="56" spans="1:11" s="50" customFormat="1" ht="16.5" customHeight="1">
      <c r="B56" s="227"/>
      <c r="C56" s="227"/>
      <c r="D56" s="208"/>
      <c r="E56" s="208"/>
      <c r="F56" s="208"/>
      <c r="G56" s="208"/>
      <c r="H56" s="208"/>
      <c r="I56" s="208"/>
      <c r="J56" s="208"/>
      <c r="K56" s="208"/>
    </row>
    <row r="57" spans="1:11" s="50" customFormat="1" ht="16.5" customHeight="1">
      <c r="B57" s="227"/>
      <c r="C57" s="227"/>
      <c r="D57" s="208"/>
      <c r="E57" s="208"/>
      <c r="F57" s="208"/>
      <c r="G57" s="208"/>
      <c r="H57" s="208"/>
      <c r="I57" s="208"/>
      <c r="J57" s="208"/>
      <c r="K57" s="208"/>
    </row>
    <row r="58" spans="1:11" s="50" customFormat="1" ht="6.75" customHeight="1">
      <c r="B58" s="51"/>
      <c r="C58" s="218"/>
      <c r="D58" s="218"/>
      <c r="E58" s="218"/>
      <c r="F58" s="218"/>
      <c r="G58" s="218"/>
      <c r="H58" s="218"/>
      <c r="I58" s="218"/>
      <c r="J58" s="218"/>
      <c r="K58" s="218"/>
    </row>
    <row r="59" spans="1:11" s="50" customFormat="1" ht="57.75" customHeight="1">
      <c r="B59" s="219" t="s">
        <v>46</v>
      </c>
      <c r="C59" s="220"/>
      <c r="D59" s="210" t="s">
        <v>123</v>
      </c>
      <c r="E59" s="210"/>
      <c r="F59" s="210"/>
      <c r="G59" s="210"/>
      <c r="H59" s="210"/>
      <c r="I59" s="210"/>
      <c r="J59" s="210"/>
      <c r="K59" s="211"/>
    </row>
    <row r="60" spans="1:11" s="15" customFormat="1" ht="12.75" customHeight="1">
      <c r="A60" s="51"/>
      <c r="B60" s="221" t="s">
        <v>47</v>
      </c>
      <c r="C60" s="221"/>
      <c r="D60" s="222" t="s">
        <v>48</v>
      </c>
      <c r="E60" s="223"/>
      <c r="F60" s="52" t="s">
        <v>49</v>
      </c>
      <c r="G60" s="224" t="s">
        <v>50</v>
      </c>
      <c r="H60" s="224"/>
      <c r="I60" s="221" t="s">
        <v>51</v>
      </c>
      <c r="J60" s="221"/>
      <c r="K60" s="221"/>
    </row>
    <row r="61" spans="1:11" s="15" customFormat="1" ht="12.75">
      <c r="A61" s="51"/>
      <c r="B61" s="228"/>
      <c r="C61" s="229"/>
      <c r="D61" s="228"/>
      <c r="E61" s="230"/>
      <c r="F61" s="53"/>
      <c r="G61" s="231" t="s">
        <v>286</v>
      </c>
      <c r="H61" s="231"/>
      <c r="I61" s="232" t="s">
        <v>285</v>
      </c>
      <c r="J61" s="232"/>
      <c r="K61" s="232"/>
    </row>
    <row r="62" spans="1:11" s="15" customFormat="1" ht="12.75" customHeight="1">
      <c r="A62" s="51"/>
      <c r="B62" s="228"/>
      <c r="C62" s="229"/>
      <c r="D62" s="228"/>
      <c r="E62" s="230"/>
      <c r="F62" s="53"/>
      <c r="G62" s="231"/>
      <c r="H62" s="231"/>
      <c r="I62" s="232"/>
      <c r="J62" s="232"/>
      <c r="K62" s="232"/>
    </row>
    <row r="63" spans="1:11" s="15" customFormat="1" ht="15" customHeight="1">
      <c r="A63" s="51"/>
      <c r="B63" s="228"/>
      <c r="C63" s="229"/>
      <c r="D63" s="228"/>
      <c r="E63" s="230"/>
      <c r="F63" s="53"/>
      <c r="G63" s="231"/>
      <c r="H63" s="231"/>
      <c r="I63" s="232"/>
      <c r="J63" s="232"/>
      <c r="K63" s="232"/>
    </row>
    <row r="64" spans="1:11" s="15" customFormat="1" ht="12.75">
      <c r="A64" s="51"/>
      <c r="B64" s="232"/>
      <c r="C64" s="232"/>
      <c r="D64" s="228"/>
      <c r="E64" s="230"/>
      <c r="F64" s="53"/>
      <c r="G64" s="231"/>
      <c r="H64" s="231"/>
      <c r="I64" s="232"/>
      <c r="J64" s="232"/>
      <c r="K64" s="232"/>
    </row>
    <row r="65" spans="1:11" s="15" customFormat="1" ht="9" customHeight="1">
      <c r="A65" s="51"/>
      <c r="B65" s="234"/>
      <c r="C65" s="234"/>
      <c r="D65" s="54"/>
      <c r="E65" s="54"/>
      <c r="F65" s="54"/>
      <c r="G65" s="54"/>
      <c r="H65" s="54"/>
      <c r="I65" s="54"/>
      <c r="J65" s="54"/>
      <c r="K65" s="54"/>
    </row>
    <row r="66" spans="1:11" s="15" customFormat="1" ht="36.75" customHeight="1">
      <c r="A66" s="51"/>
      <c r="B66" s="28" t="s">
        <v>52</v>
      </c>
      <c r="C66" s="36"/>
      <c r="D66" s="235"/>
      <c r="E66" s="210"/>
      <c r="F66" s="210"/>
      <c r="G66" s="210"/>
      <c r="H66" s="210"/>
      <c r="I66" s="210"/>
      <c r="J66" s="210"/>
      <c r="K66" s="211"/>
    </row>
    <row r="67" spans="1:11" s="15" customFormat="1" ht="12.75">
      <c r="A67" s="51"/>
      <c r="B67" s="207" t="s">
        <v>53</v>
      </c>
      <c r="C67" s="207"/>
      <c r="D67" s="207" t="s">
        <v>54</v>
      </c>
      <c r="E67" s="207"/>
      <c r="F67" s="207"/>
      <c r="G67" s="207" t="s">
        <v>55</v>
      </c>
      <c r="H67" s="207"/>
      <c r="I67" s="207"/>
      <c r="J67" s="207"/>
      <c r="K67" s="207"/>
    </row>
    <row r="68" spans="1:11" s="15" customFormat="1" ht="16.5" customHeight="1">
      <c r="A68" s="51"/>
      <c r="B68" s="231"/>
      <c r="C68" s="231"/>
      <c r="D68" s="232"/>
      <c r="E68" s="232"/>
      <c r="F68" s="232"/>
      <c r="G68" s="233"/>
      <c r="H68" s="233"/>
      <c r="I68" s="233"/>
      <c r="J68" s="233"/>
      <c r="K68" s="233"/>
    </row>
    <row r="69" spans="1:11" s="15" customFormat="1" ht="16.5" customHeight="1">
      <c r="A69" s="51"/>
      <c r="B69" s="231"/>
      <c r="C69" s="231"/>
      <c r="D69" s="231"/>
      <c r="E69" s="231"/>
      <c r="F69" s="231"/>
      <c r="G69" s="233"/>
      <c r="H69" s="233"/>
      <c r="I69" s="233"/>
      <c r="J69" s="233"/>
      <c r="K69" s="233"/>
    </row>
    <row r="70" spans="1:11" s="15" customFormat="1" ht="16.5" customHeight="1">
      <c r="A70" s="51"/>
      <c r="B70" s="231"/>
      <c r="C70" s="231"/>
      <c r="D70" s="231"/>
      <c r="E70" s="231"/>
      <c r="F70" s="231"/>
      <c r="G70" s="233"/>
      <c r="H70" s="233"/>
      <c r="I70" s="233"/>
      <c r="J70" s="233"/>
      <c r="K70" s="233"/>
    </row>
    <row r="71" spans="1:11" s="15" customFormat="1" ht="16.5" customHeight="1">
      <c r="A71" s="51"/>
      <c r="B71" s="231"/>
      <c r="C71" s="231"/>
      <c r="D71" s="231"/>
      <c r="E71" s="231"/>
      <c r="F71" s="231"/>
      <c r="G71" s="233"/>
      <c r="H71" s="233"/>
      <c r="I71" s="233"/>
      <c r="J71" s="233"/>
      <c r="K71" s="233"/>
    </row>
    <row r="72" spans="1:11" s="15" customFormat="1" ht="12.75">
      <c r="A72" s="51"/>
      <c r="B72" s="51"/>
      <c r="C72" s="218"/>
      <c r="D72" s="218"/>
      <c r="E72" s="218"/>
      <c r="F72" s="218"/>
      <c r="G72" s="218"/>
      <c r="H72" s="218"/>
      <c r="I72" s="218"/>
      <c r="J72" s="218"/>
      <c r="K72" s="218"/>
    </row>
    <row r="73" spans="1:11" s="15" customFormat="1" ht="20.100000000000001" customHeight="1">
      <c r="A73" s="51"/>
      <c r="B73" s="28" t="s">
        <v>56</v>
      </c>
      <c r="C73" s="29"/>
      <c r="D73" s="35" t="s">
        <v>57</v>
      </c>
      <c r="E73" s="36"/>
      <c r="F73" s="36"/>
      <c r="G73" s="36"/>
      <c r="H73" s="36"/>
      <c r="I73" s="36"/>
      <c r="J73" s="36"/>
      <c r="K73" s="29"/>
    </row>
    <row r="74" spans="1:11" s="15" customFormat="1" ht="18" customHeight="1">
      <c r="A74" s="51"/>
      <c r="B74" s="207" t="s">
        <v>58</v>
      </c>
      <c r="C74" s="207"/>
      <c r="D74" s="208" t="s">
        <v>59</v>
      </c>
      <c r="E74" s="208"/>
      <c r="F74" s="208"/>
      <c r="G74" s="208"/>
      <c r="H74" s="208"/>
      <c r="I74" s="208"/>
      <c r="J74" s="208"/>
      <c r="K74" s="208"/>
    </row>
    <row r="75" spans="1:11" s="15" customFormat="1" ht="18" customHeight="1">
      <c r="A75" s="51"/>
      <c r="B75" s="207" t="s">
        <v>60</v>
      </c>
      <c r="C75" s="207"/>
      <c r="D75" s="208" t="s">
        <v>61</v>
      </c>
      <c r="E75" s="208"/>
      <c r="F75" s="208"/>
      <c r="G75" s="208"/>
      <c r="H75" s="208"/>
      <c r="I75" s="208"/>
      <c r="J75" s="208"/>
      <c r="K75" s="208"/>
    </row>
    <row r="76" spans="1:11" s="15" customFormat="1" ht="18" customHeight="1">
      <c r="A76" s="51"/>
      <c r="B76" s="207" t="s">
        <v>62</v>
      </c>
      <c r="C76" s="207"/>
      <c r="D76" s="208" t="s">
        <v>63</v>
      </c>
      <c r="E76" s="208"/>
      <c r="F76" s="208"/>
      <c r="G76" s="208"/>
      <c r="H76" s="208"/>
      <c r="I76" s="208"/>
      <c r="J76" s="208"/>
      <c r="K76" s="208"/>
    </row>
    <row r="77" spans="1:11" s="15" customFormat="1" ht="18" customHeight="1">
      <c r="A77" s="51"/>
      <c r="B77" s="207" t="s">
        <v>64</v>
      </c>
      <c r="C77" s="207"/>
      <c r="D77" s="208" t="s">
        <v>65</v>
      </c>
      <c r="E77" s="208"/>
      <c r="F77" s="208"/>
      <c r="G77" s="208"/>
      <c r="H77" s="208"/>
      <c r="I77" s="208"/>
      <c r="J77" s="208"/>
      <c r="K77" s="208"/>
    </row>
    <row r="78" spans="1:11" s="15" customFormat="1" ht="18" customHeight="1">
      <c r="A78" s="51"/>
      <c r="B78" s="207" t="s">
        <v>66</v>
      </c>
      <c r="C78" s="207"/>
      <c r="D78" s="208"/>
      <c r="E78" s="208"/>
      <c r="F78" s="208"/>
      <c r="G78" s="208"/>
      <c r="H78" s="208"/>
      <c r="I78" s="208"/>
      <c r="J78" s="208"/>
      <c r="K78" s="208"/>
    </row>
    <row r="79" spans="1:11" s="15" customFormat="1" ht="9" customHeight="1">
      <c r="A79" s="51"/>
      <c r="B79" s="51"/>
      <c r="C79" s="218"/>
      <c r="D79" s="218"/>
      <c r="E79" s="218"/>
      <c r="F79" s="218"/>
      <c r="G79" s="218"/>
      <c r="H79" s="218"/>
      <c r="I79" s="218"/>
      <c r="J79" s="218"/>
      <c r="K79" s="218"/>
    </row>
    <row r="80" spans="1:11" s="15" customFormat="1" ht="20.100000000000001" customHeight="1">
      <c r="A80" s="51"/>
      <c r="B80" s="28" t="s">
        <v>67</v>
      </c>
      <c r="C80" s="29"/>
      <c r="D80" s="210" t="s">
        <v>68</v>
      </c>
      <c r="E80" s="210"/>
      <c r="F80" s="210"/>
      <c r="G80" s="210"/>
      <c r="H80" s="210"/>
      <c r="I80" s="210"/>
      <c r="J80" s="210"/>
      <c r="K80" s="211"/>
    </row>
    <row r="81" spans="1:11" s="15" customFormat="1" ht="12.75">
      <c r="A81" s="51"/>
      <c r="B81" s="207" t="s">
        <v>69</v>
      </c>
      <c r="C81" s="207"/>
      <c r="D81" s="212" t="s">
        <v>70</v>
      </c>
      <c r="E81" s="213"/>
      <c r="F81" s="213"/>
      <c r="G81" s="213"/>
      <c r="H81" s="213"/>
      <c r="I81" s="213"/>
      <c r="J81" s="213"/>
      <c r="K81" s="214"/>
    </row>
    <row r="82" spans="1:11" s="15" customFormat="1" ht="12.75">
      <c r="A82" s="51"/>
      <c r="B82" s="231"/>
      <c r="C82" s="231"/>
      <c r="D82" s="208"/>
      <c r="E82" s="208"/>
      <c r="F82" s="208"/>
      <c r="G82" s="208"/>
      <c r="H82" s="208"/>
      <c r="I82" s="208"/>
      <c r="J82" s="208"/>
      <c r="K82" s="208"/>
    </row>
    <row r="83" spans="1:11" s="15" customFormat="1" ht="12.75">
      <c r="A83" s="51"/>
      <c r="B83" s="231"/>
      <c r="C83" s="231"/>
      <c r="D83" s="208"/>
      <c r="E83" s="208"/>
      <c r="F83" s="208"/>
      <c r="G83" s="208"/>
      <c r="H83" s="208"/>
      <c r="I83" s="208"/>
      <c r="J83" s="208"/>
      <c r="K83" s="208"/>
    </row>
    <row r="84" spans="1:11" s="15" customFormat="1" ht="6.75" customHeight="1">
      <c r="A84" s="51"/>
      <c r="B84" s="51"/>
      <c r="C84" s="236"/>
      <c r="D84" s="236"/>
      <c r="E84" s="236"/>
      <c r="F84" s="236"/>
      <c r="G84" s="236"/>
      <c r="H84" s="236"/>
      <c r="I84" s="236"/>
      <c r="J84" s="236"/>
      <c r="K84" s="236"/>
    </row>
    <row r="85" spans="1:11" s="15" customFormat="1" ht="14.25" customHeight="1">
      <c r="A85" s="51"/>
      <c r="B85" s="28" t="s">
        <v>71</v>
      </c>
      <c r="C85" s="29"/>
      <c r="D85" s="35" t="s">
        <v>72</v>
      </c>
      <c r="E85" s="36"/>
      <c r="F85" s="36"/>
      <c r="G85" s="36"/>
      <c r="H85" s="36"/>
      <c r="I85" s="36"/>
      <c r="J85" s="36"/>
      <c r="K85" s="29"/>
    </row>
    <row r="86" spans="1:11" s="15" customFormat="1" ht="16.5" customHeight="1">
      <c r="A86" s="51"/>
      <c r="B86" s="30">
        <v>1</v>
      </c>
      <c r="C86" s="208" t="s">
        <v>73</v>
      </c>
      <c r="D86" s="208"/>
      <c r="E86" s="208"/>
      <c r="F86" s="208"/>
      <c r="G86" s="31">
        <v>6</v>
      </c>
      <c r="H86" s="208"/>
      <c r="I86" s="208"/>
      <c r="J86" s="208"/>
      <c r="K86" s="208"/>
    </row>
    <row r="87" spans="1:11" s="15" customFormat="1" ht="16.5" customHeight="1">
      <c r="A87" s="51"/>
      <c r="B87" s="30">
        <v>2</v>
      </c>
      <c r="C87" s="208" t="s">
        <v>124</v>
      </c>
      <c r="D87" s="208"/>
      <c r="E87" s="208"/>
      <c r="F87" s="208"/>
      <c r="G87" s="30">
        <v>7</v>
      </c>
      <c r="H87" s="208"/>
      <c r="I87" s="209"/>
      <c r="J87" s="209"/>
      <c r="K87" s="209"/>
    </row>
    <row r="88" spans="1:11" s="15" customFormat="1" ht="16.5" customHeight="1">
      <c r="A88" s="51"/>
      <c r="B88" s="30">
        <v>3</v>
      </c>
      <c r="C88" s="208"/>
      <c r="D88" s="208"/>
      <c r="E88" s="208"/>
      <c r="F88" s="208"/>
      <c r="G88" s="30">
        <v>8</v>
      </c>
      <c r="H88" s="208"/>
      <c r="I88" s="209"/>
      <c r="J88" s="209"/>
      <c r="K88" s="209"/>
    </row>
    <row r="89" spans="1:11" s="15" customFormat="1" ht="16.5" customHeight="1">
      <c r="A89" s="51"/>
      <c r="B89" s="30">
        <v>4</v>
      </c>
      <c r="C89" s="208"/>
      <c r="D89" s="208"/>
      <c r="E89" s="208"/>
      <c r="F89" s="208"/>
      <c r="G89" s="30">
        <v>9</v>
      </c>
      <c r="H89" s="208"/>
      <c r="I89" s="209"/>
      <c r="J89" s="209"/>
      <c r="K89" s="209"/>
    </row>
    <row r="90" spans="1:11" s="15" customFormat="1" ht="16.5" customHeight="1">
      <c r="A90" s="51"/>
      <c r="B90" s="30">
        <v>5</v>
      </c>
      <c r="C90" s="208"/>
      <c r="D90" s="208"/>
      <c r="E90" s="208"/>
      <c r="F90" s="208"/>
      <c r="G90" s="30">
        <v>10</v>
      </c>
      <c r="H90" s="208"/>
      <c r="I90" s="209"/>
      <c r="J90" s="209"/>
      <c r="K90" s="209"/>
    </row>
    <row r="91" spans="1:11" s="15" customFormat="1" ht="12.75">
      <c r="A91" s="51"/>
      <c r="B91" s="51"/>
      <c r="C91" s="55"/>
      <c r="D91" s="237"/>
      <c r="E91" s="238"/>
      <c r="F91" s="238"/>
      <c r="G91" s="238"/>
      <c r="H91" s="238"/>
      <c r="I91" s="238"/>
      <c r="J91" s="238"/>
      <c r="K91" s="238"/>
    </row>
    <row r="92" spans="1:11" s="15" customFormat="1" ht="12.75">
      <c r="A92" s="51"/>
      <c r="B92" s="51"/>
      <c r="C92" s="56"/>
      <c r="D92" s="57"/>
      <c r="E92" s="58"/>
      <c r="F92" s="58"/>
      <c r="G92" s="58"/>
      <c r="H92" s="58"/>
      <c r="I92" s="58"/>
      <c r="J92" s="58"/>
      <c r="K92" s="58"/>
    </row>
    <row r="93" spans="1:11" s="15" customFormat="1" ht="12.75">
      <c r="A93" s="51"/>
      <c r="B93" s="51"/>
      <c r="C93" s="56"/>
      <c r="D93" s="57"/>
      <c r="E93" s="58"/>
      <c r="F93" s="58"/>
      <c r="G93" s="58"/>
      <c r="H93" s="58"/>
      <c r="I93" s="58"/>
      <c r="J93" s="58"/>
      <c r="K93" s="58"/>
    </row>
    <row r="94" spans="1:11" s="15" customFormat="1" ht="12.75">
      <c r="A94" s="51"/>
      <c r="B94" s="51"/>
      <c r="C94" s="56"/>
      <c r="D94" s="57"/>
      <c r="E94" s="58"/>
      <c r="F94" s="58"/>
      <c r="G94" s="58"/>
      <c r="H94" s="58"/>
      <c r="I94" s="58"/>
      <c r="J94" s="58"/>
      <c r="K94" s="58"/>
    </row>
    <row r="95" spans="1:11" s="15" customFormat="1" ht="12.75">
      <c r="A95" s="51"/>
      <c r="B95" s="51"/>
      <c r="C95" s="56"/>
      <c r="D95" s="57"/>
      <c r="E95" s="58"/>
      <c r="F95" s="58"/>
      <c r="G95" s="58"/>
      <c r="H95" s="58"/>
      <c r="I95" s="58"/>
      <c r="J95" s="58"/>
      <c r="K95" s="58"/>
    </row>
    <row r="96" spans="1:11" s="15" customFormat="1" ht="12.75">
      <c r="A96" s="51"/>
      <c r="B96" s="239"/>
      <c r="C96" s="239"/>
      <c r="D96" s="239"/>
      <c r="E96" s="239"/>
      <c r="F96" s="239"/>
      <c r="G96" s="239"/>
      <c r="H96" s="239"/>
      <c r="I96" s="239"/>
      <c r="J96" s="239"/>
      <c r="K96" s="239"/>
    </row>
    <row r="97" spans="1:11" s="15" customFormat="1" ht="19.5" customHeight="1">
      <c r="A97" s="51"/>
      <c r="B97" s="51"/>
      <c r="C97" s="56"/>
      <c r="D97" s="57"/>
      <c r="E97" s="58"/>
      <c r="F97" s="58"/>
      <c r="G97" s="58"/>
      <c r="H97" s="58"/>
      <c r="I97" s="58"/>
      <c r="J97" s="58"/>
      <c r="K97" s="58"/>
    </row>
    <row r="98" spans="1:11" s="15" customFormat="1" ht="25.5" customHeight="1">
      <c r="A98" s="51"/>
      <c r="B98" s="51"/>
      <c r="C98" s="51"/>
      <c r="D98" s="51"/>
      <c r="E98" s="51"/>
      <c r="F98" s="51"/>
      <c r="G98" s="51"/>
      <c r="H98" s="51"/>
      <c r="I98" s="51"/>
      <c r="J98" s="51"/>
      <c r="K98" s="51"/>
    </row>
    <row r="99" spans="1:11" s="15" customFormat="1" ht="7.5" customHeight="1">
      <c r="A99" s="51"/>
      <c r="B99" s="51"/>
      <c r="C99" s="51"/>
      <c r="D99" s="51"/>
      <c r="E99" s="51"/>
      <c r="F99" s="51"/>
      <c r="G99" s="51"/>
      <c r="H99" s="51"/>
      <c r="I99" s="51"/>
      <c r="J99" s="51"/>
      <c r="K99" s="51"/>
    </row>
    <row r="100" spans="1:11" s="15" customFormat="1" ht="17.25" customHeight="1">
      <c r="A100" s="51"/>
      <c r="B100" s="51"/>
      <c r="C100" s="51"/>
      <c r="D100" s="51"/>
      <c r="E100" s="51"/>
      <c r="F100" s="51"/>
      <c r="G100" s="51"/>
      <c r="H100" s="51"/>
      <c r="I100" s="51"/>
      <c r="J100" s="51"/>
      <c r="K100" s="51"/>
    </row>
    <row r="101" spans="1:11" s="15" customFormat="1" ht="30.75" customHeight="1">
      <c r="A101" s="51"/>
      <c r="B101" s="51"/>
      <c r="C101" s="51"/>
      <c r="D101" s="51"/>
      <c r="E101" s="51"/>
      <c r="F101" s="51"/>
      <c r="G101" s="51"/>
      <c r="H101" s="51"/>
      <c r="I101" s="51"/>
      <c r="J101" s="51"/>
      <c r="K101" s="51"/>
    </row>
    <row r="102" spans="1:11" s="15" customFormat="1" ht="18.75" customHeight="1">
      <c r="A102" s="51"/>
      <c r="B102" s="51"/>
      <c r="C102" s="51"/>
      <c r="D102" s="51"/>
      <c r="E102" s="51"/>
      <c r="F102" s="51"/>
      <c r="G102" s="51"/>
      <c r="H102" s="51"/>
      <c r="I102" s="51"/>
      <c r="J102" s="51"/>
      <c r="K102" s="51"/>
    </row>
    <row r="103" spans="1:11" s="15" customFormat="1" ht="39" customHeight="1">
      <c r="A103" s="51"/>
      <c r="B103" s="51"/>
      <c r="C103" s="51"/>
      <c r="D103" s="51"/>
      <c r="E103" s="51"/>
      <c r="F103" s="51"/>
      <c r="G103" s="51"/>
      <c r="H103" s="51"/>
      <c r="I103" s="51"/>
      <c r="J103" s="51"/>
      <c r="K103" s="51"/>
    </row>
    <row r="104" spans="1:11" s="15" customFormat="1" ht="46.5" customHeight="1">
      <c r="A104" s="51"/>
      <c r="B104" s="51"/>
      <c r="C104" s="51"/>
      <c r="D104" s="51"/>
      <c r="E104" s="51"/>
      <c r="F104" s="51"/>
      <c r="G104" s="51"/>
      <c r="H104" s="51"/>
      <c r="I104" s="51"/>
      <c r="J104" s="51"/>
      <c r="K104" s="51"/>
    </row>
    <row r="105" spans="1:11" s="15" customFormat="1" ht="46.5" customHeight="1">
      <c r="A105" s="51"/>
      <c r="B105" s="51"/>
      <c r="C105" s="51"/>
      <c r="D105" s="51"/>
      <c r="E105" s="51"/>
      <c r="F105" s="51"/>
      <c r="G105" s="51"/>
      <c r="H105" s="51"/>
      <c r="I105" s="51"/>
      <c r="J105" s="51"/>
      <c r="K105" s="51"/>
    </row>
    <row r="106" spans="1:11" s="15" customFormat="1" ht="12.75">
      <c r="A106" s="51"/>
      <c r="B106" s="51"/>
      <c r="C106" s="51"/>
      <c r="D106" s="51"/>
      <c r="E106" s="51"/>
      <c r="F106" s="51"/>
      <c r="G106" s="51"/>
      <c r="H106" s="51"/>
      <c r="I106" s="51"/>
      <c r="J106" s="51"/>
      <c r="K106" s="51"/>
    </row>
    <row r="107" spans="1:11" s="15" customFormat="1" ht="12.75">
      <c r="A107" s="51"/>
      <c r="B107" s="51"/>
      <c r="C107" s="51"/>
      <c r="D107" s="51"/>
      <c r="E107" s="51"/>
      <c r="F107" s="51"/>
      <c r="G107" s="51"/>
      <c r="H107" s="51"/>
      <c r="I107" s="51"/>
      <c r="J107" s="51"/>
      <c r="K107" s="51"/>
    </row>
    <row r="108" spans="1:11" s="15" customFormat="1" ht="18" customHeight="1">
      <c r="A108" s="51"/>
      <c r="B108" s="51"/>
      <c r="C108" s="51"/>
      <c r="D108" s="51"/>
      <c r="E108" s="51"/>
      <c r="F108" s="51"/>
      <c r="G108" s="51"/>
      <c r="H108" s="51"/>
      <c r="I108" s="51"/>
      <c r="J108" s="51"/>
      <c r="K108" s="51"/>
    </row>
    <row r="109" spans="1:11" s="15" customFormat="1" ht="12.75">
      <c r="A109" s="51"/>
      <c r="B109" s="51"/>
      <c r="C109" s="51"/>
      <c r="D109" s="51"/>
      <c r="E109" s="51"/>
      <c r="F109" s="51"/>
      <c r="G109" s="51"/>
      <c r="H109" s="51"/>
      <c r="I109" s="51"/>
      <c r="J109" s="51"/>
      <c r="K109" s="51"/>
    </row>
    <row r="110" spans="1:11" s="15" customFormat="1" ht="12.75">
      <c r="A110" s="51"/>
      <c r="B110" s="51"/>
      <c r="C110" s="51"/>
      <c r="D110" s="51"/>
      <c r="E110" s="51"/>
      <c r="F110" s="51"/>
      <c r="G110" s="51"/>
      <c r="H110" s="51"/>
      <c r="I110" s="51"/>
      <c r="J110" s="51"/>
      <c r="K110" s="51"/>
    </row>
    <row r="111" spans="1:11" s="15" customFormat="1" ht="12.75">
      <c r="A111" s="51"/>
      <c r="B111" s="51"/>
      <c r="C111" s="51"/>
      <c r="D111" s="51"/>
      <c r="E111" s="51"/>
      <c r="F111" s="51"/>
      <c r="G111" s="51"/>
      <c r="H111" s="51"/>
      <c r="I111" s="51"/>
      <c r="J111" s="51"/>
      <c r="K111" s="51"/>
    </row>
    <row r="112" spans="1:11" s="15" customFormat="1" ht="12.75">
      <c r="A112" s="51"/>
      <c r="B112" s="51"/>
      <c r="C112" s="51"/>
      <c r="D112" s="51"/>
      <c r="E112" s="51"/>
      <c r="F112" s="51"/>
      <c r="G112" s="51"/>
      <c r="H112" s="51"/>
      <c r="I112" s="51"/>
      <c r="J112" s="51"/>
      <c r="K112" s="51"/>
    </row>
    <row r="113" spans="1:11" s="15" customFormat="1" ht="12.75">
      <c r="A113" s="51"/>
      <c r="B113" s="51"/>
      <c r="C113" s="51"/>
      <c r="D113" s="51"/>
      <c r="E113" s="51"/>
      <c r="F113" s="51"/>
      <c r="G113" s="51"/>
      <c r="H113" s="51"/>
      <c r="I113" s="51"/>
      <c r="J113" s="51"/>
      <c r="K113" s="51"/>
    </row>
    <row r="114" spans="1:11" s="15" customFormat="1" ht="12.75">
      <c r="A114" s="51"/>
      <c r="B114" s="51"/>
      <c r="C114" s="51"/>
      <c r="D114" s="51"/>
      <c r="E114" s="51"/>
      <c r="F114" s="51"/>
      <c r="G114" s="51"/>
      <c r="H114" s="51"/>
      <c r="I114" s="51"/>
      <c r="J114" s="51"/>
      <c r="K114" s="51"/>
    </row>
    <row r="115" spans="1:11" s="15" customFormat="1" ht="12.75">
      <c r="A115" s="51"/>
      <c r="B115" s="51"/>
      <c r="C115" s="51"/>
      <c r="D115" s="51"/>
      <c r="E115" s="51"/>
      <c r="F115" s="51"/>
      <c r="G115" s="51"/>
      <c r="H115" s="51"/>
      <c r="I115" s="51"/>
      <c r="J115" s="51"/>
      <c r="K115" s="51"/>
    </row>
    <row r="116" spans="1:11" s="15" customFormat="1" ht="12.75">
      <c r="A116" s="51"/>
      <c r="B116" s="51"/>
      <c r="C116" s="51"/>
      <c r="D116" s="51"/>
      <c r="E116" s="51"/>
      <c r="F116" s="51"/>
      <c r="G116" s="51"/>
      <c r="H116" s="51"/>
      <c r="I116" s="51"/>
      <c r="J116" s="51"/>
      <c r="K116" s="51"/>
    </row>
    <row r="117" spans="1:11" s="15" customFormat="1" ht="12.75">
      <c r="A117" s="51"/>
      <c r="B117" s="51"/>
      <c r="C117" s="51"/>
      <c r="D117" s="51"/>
      <c r="E117" s="51"/>
      <c r="F117" s="51"/>
      <c r="G117" s="51"/>
      <c r="H117" s="51"/>
      <c r="I117" s="51"/>
      <c r="J117" s="51"/>
      <c r="K117" s="51"/>
    </row>
    <row r="118" spans="1:11" s="15" customFormat="1" ht="12.75">
      <c r="A118" s="51"/>
      <c r="B118" s="51"/>
      <c r="C118" s="51"/>
      <c r="D118" s="51"/>
      <c r="E118" s="51"/>
      <c r="F118" s="51"/>
      <c r="G118" s="51"/>
      <c r="H118" s="51"/>
      <c r="I118" s="51"/>
      <c r="J118" s="51"/>
      <c r="K118" s="51"/>
    </row>
    <row r="119" spans="1:11" s="15" customFormat="1" ht="12.75">
      <c r="A119" s="51"/>
      <c r="B119" s="51"/>
      <c r="C119" s="51"/>
      <c r="D119" s="51"/>
      <c r="E119" s="51"/>
      <c r="F119" s="51"/>
      <c r="G119" s="51"/>
      <c r="H119" s="51"/>
      <c r="I119" s="51"/>
      <c r="J119" s="51"/>
      <c r="K119" s="51"/>
    </row>
    <row r="120" spans="1:11" s="15" customFormat="1" ht="12.75">
      <c r="A120" s="51"/>
      <c r="B120" s="51"/>
      <c r="C120" s="51"/>
      <c r="D120" s="51"/>
      <c r="E120" s="51"/>
      <c r="F120" s="51"/>
      <c r="G120" s="51"/>
      <c r="H120" s="51"/>
      <c r="I120" s="51"/>
      <c r="J120" s="51"/>
      <c r="K120" s="51"/>
    </row>
    <row r="121" spans="1:11" s="15" customFormat="1" ht="12.75"/>
  </sheetData>
  <mergeCells count="129">
    <mergeCell ref="C90:F90"/>
    <mergeCell ref="H90:K90"/>
    <mergeCell ref="D91:K91"/>
    <mergeCell ref="B96:K96"/>
    <mergeCell ref="C87:F87"/>
    <mergeCell ref="H87:K87"/>
    <mergeCell ref="C88:F88"/>
    <mergeCell ref="H88:K88"/>
    <mergeCell ref="C89:F89"/>
    <mergeCell ref="H89:K89"/>
    <mergeCell ref="B82:C82"/>
    <mergeCell ref="D82:K82"/>
    <mergeCell ref="B83:C83"/>
    <mergeCell ref="D83:K83"/>
    <mergeCell ref="C84:K84"/>
    <mergeCell ref="C86:F86"/>
    <mergeCell ref="H86:K86"/>
    <mergeCell ref="B78:C78"/>
    <mergeCell ref="D78:K78"/>
    <mergeCell ref="C79:K79"/>
    <mergeCell ref="D80:K80"/>
    <mergeCell ref="B81:C81"/>
    <mergeCell ref="D81:K81"/>
    <mergeCell ref="B75:C75"/>
    <mergeCell ref="D75:K75"/>
    <mergeCell ref="B76:C76"/>
    <mergeCell ref="D76:K76"/>
    <mergeCell ref="B77:C77"/>
    <mergeCell ref="D77:K77"/>
    <mergeCell ref="B71:C71"/>
    <mergeCell ref="D71:F71"/>
    <mergeCell ref="G71:K71"/>
    <mergeCell ref="C72:K72"/>
    <mergeCell ref="B74:C74"/>
    <mergeCell ref="D74:K74"/>
    <mergeCell ref="B69:C69"/>
    <mergeCell ref="D69:F69"/>
    <mergeCell ref="G69:K69"/>
    <mergeCell ref="B70:C70"/>
    <mergeCell ref="D70:F70"/>
    <mergeCell ref="G70:K70"/>
    <mergeCell ref="B65:C65"/>
    <mergeCell ref="D66:K66"/>
    <mergeCell ref="B67:C67"/>
    <mergeCell ref="D67:F67"/>
    <mergeCell ref="G67:K67"/>
    <mergeCell ref="B68:C68"/>
    <mergeCell ref="D68:F68"/>
    <mergeCell ref="G68:K68"/>
    <mergeCell ref="B63:C63"/>
    <mergeCell ref="D63:E63"/>
    <mergeCell ref="G63:H63"/>
    <mergeCell ref="I63:K63"/>
    <mergeCell ref="B64:C64"/>
    <mergeCell ref="D64:E64"/>
    <mergeCell ref="G64:H64"/>
    <mergeCell ref="I64:K64"/>
    <mergeCell ref="B61:C61"/>
    <mergeCell ref="D61:E61"/>
    <mergeCell ref="G61:H61"/>
    <mergeCell ref="I61:K61"/>
    <mergeCell ref="B62:C62"/>
    <mergeCell ref="D62:E62"/>
    <mergeCell ref="G62:H62"/>
    <mergeCell ref="I62:K62"/>
    <mergeCell ref="C58:K58"/>
    <mergeCell ref="B59:C59"/>
    <mergeCell ref="D59:K59"/>
    <mergeCell ref="B60:C60"/>
    <mergeCell ref="D60:E60"/>
    <mergeCell ref="G60:H60"/>
    <mergeCell ref="I60:K60"/>
    <mergeCell ref="B55:C55"/>
    <mergeCell ref="D55:K55"/>
    <mergeCell ref="B56:C56"/>
    <mergeCell ref="D56:K56"/>
    <mergeCell ref="B57:C57"/>
    <mergeCell ref="D57:K57"/>
    <mergeCell ref="D48:K48"/>
    <mergeCell ref="D49:K49"/>
    <mergeCell ref="D50:K50"/>
    <mergeCell ref="D51:K51"/>
    <mergeCell ref="D52:K52"/>
    <mergeCell ref="C53:K53"/>
    <mergeCell ref="D42:K42"/>
    <mergeCell ref="D43:K43"/>
    <mergeCell ref="D44:K44"/>
    <mergeCell ref="D45:K45"/>
    <mergeCell ref="D46:K46"/>
    <mergeCell ref="D47:K47"/>
    <mergeCell ref="D36:K36"/>
    <mergeCell ref="D37:K37"/>
    <mergeCell ref="D38:K38"/>
    <mergeCell ref="D39:K39"/>
    <mergeCell ref="D40:K40"/>
    <mergeCell ref="D41:K41"/>
    <mergeCell ref="B31:B32"/>
    <mergeCell ref="D31:K31"/>
    <mergeCell ref="D32:K32"/>
    <mergeCell ref="C33:K33"/>
    <mergeCell ref="D34:K34"/>
    <mergeCell ref="D35:K35"/>
    <mergeCell ref="D23:K23"/>
    <mergeCell ref="D24:K24"/>
    <mergeCell ref="D25:K25"/>
    <mergeCell ref="D26:K26"/>
    <mergeCell ref="C27:K27"/>
    <mergeCell ref="B29:B30"/>
    <mergeCell ref="D29:K29"/>
    <mergeCell ref="D30:K30"/>
    <mergeCell ref="B17:B18"/>
    <mergeCell ref="C17:D18"/>
    <mergeCell ref="E17:F18"/>
    <mergeCell ref="D20:K20"/>
    <mergeCell ref="D21:K21"/>
    <mergeCell ref="D22:K22"/>
    <mergeCell ref="B13:B14"/>
    <mergeCell ref="C13:D14"/>
    <mergeCell ref="E13:F14"/>
    <mergeCell ref="B15:B16"/>
    <mergeCell ref="C15:D16"/>
    <mergeCell ref="E15:F16"/>
    <mergeCell ref="G8:H8"/>
    <mergeCell ref="J8:K8"/>
    <mergeCell ref="C9:F9"/>
    <mergeCell ref="G9:H9"/>
    <mergeCell ref="J9:K9"/>
    <mergeCell ref="C12:D12"/>
    <mergeCell ref="E12:F12"/>
  </mergeCells>
  <phoneticPr fontId="3"/>
  <dataValidations count="4">
    <dataValidation type="list" allowBlank="1" showInputMessage="1" showErrorMessage="1" sqref="J9">
      <formula1>"単体テスト,結合テスト,総合テスト,受入テスト"</formula1>
    </dataValidation>
    <dataValidation imeMode="on" allowBlank="1" showInputMessage="1" showErrorMessage="1" sqref="E13 B68:C71 G9:H9 E17 E15"/>
    <dataValidation imeMode="off" allowBlank="1" showInputMessage="1" showErrorMessage="1" sqref="C17 I9 D68:F71 B61:D64 I61:K64 B22:C26 C13 B13:B18 C15 F61:F64"/>
    <dataValidation type="custom" allowBlank="1" showInputMessage="1" showErrorMessage="1" sqref="G19:H19">
      <formula1>"新規,変更"</formula1>
    </dataValidation>
  </dataValidations>
  <printOptions horizontalCentered="1"/>
  <pageMargins left="0.35433070866141736" right="0.19685039370078741" top="0.39370078740157483" bottom="0.6692913385826772" header="0.27559055118110237" footer="0.51181102362204722"/>
  <pageSetup paperSize="8" scale="68" orientation="portrait" r:id="rId1"/>
  <headerFooter alignWithMargins="0">
    <oddHeader>&amp;LQMSI_TEST_F_PLAN_CASE_V1.05&amp;R&amp;F</oddHeader>
    <oddFooter xml:space="preserve">&amp;L&amp;"ＭＳ Ｐゴシック,標準"ＴＯＳＨＩＢＡ(ISC/TSIS) &amp;C&amp;"ＭＳ Ｐゴシック,標準"テスト仕様書/テスト結果報告書(&amp;A)&amp;R&amp;"ＭＳ Ｐゴシック,標準"Ｐａｇｅ &amp;P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236"/>
  <sheetViews>
    <sheetView tabSelected="1" topLeftCell="A25" zoomScale="65" zoomScaleNormal="65" workbookViewId="0">
      <selection activeCell="E26" sqref="E26:F29"/>
    </sheetView>
  </sheetViews>
  <sheetFormatPr defaultRowHeight="21"/>
  <cols>
    <col min="1" max="1" width="2.28515625" style="60" customWidth="1"/>
    <col min="2" max="2" width="11.5703125" style="60" customWidth="1"/>
    <col min="3" max="6" width="20.7109375" style="60" customWidth="1"/>
    <col min="7" max="7" width="39.140625" style="60" customWidth="1"/>
    <col min="8" max="8" width="34.5703125" style="60" customWidth="1"/>
    <col min="9" max="9" width="70.28515625" style="60" customWidth="1"/>
    <col min="10" max="10" width="15.5703125" style="60" customWidth="1"/>
    <col min="11" max="11" width="12.28515625" style="60" customWidth="1"/>
    <col min="12" max="15" width="12.7109375" style="60" customWidth="1"/>
    <col min="16" max="16" width="10.7109375" style="60" customWidth="1"/>
    <col min="17" max="19" width="10.7109375" style="60" hidden="1" customWidth="1"/>
    <col min="20" max="20" width="10.7109375" style="60" customWidth="1"/>
    <col min="21" max="23" width="20.7109375" style="60" customWidth="1"/>
    <col min="24" max="24" width="21.28515625" style="60" customWidth="1"/>
    <col min="25" max="25" width="15.28515625" style="60" customWidth="1"/>
    <col min="26" max="27" width="14.7109375" style="60" customWidth="1"/>
    <col min="28" max="29" width="5" style="61" bestFit="1" customWidth="1"/>
    <col min="30" max="30" width="5" style="60" customWidth="1"/>
    <col min="31" max="39" width="5" style="62" bestFit="1" customWidth="1"/>
    <col min="40" max="16384" width="9.140625" style="60"/>
  </cols>
  <sheetData>
    <row r="1" spans="2:39" ht="24.95" customHeight="1">
      <c r="B1" s="59"/>
      <c r="G1" s="59"/>
    </row>
    <row r="2" spans="2:39" ht="24.95" customHeight="1">
      <c r="J2" s="64"/>
      <c r="K2" s="64"/>
    </row>
    <row r="3" spans="2:39" ht="24.95" customHeight="1">
      <c r="B3" s="65" t="s">
        <v>74</v>
      </c>
      <c r="C3" s="66"/>
      <c r="D3" s="66"/>
      <c r="E3" s="66"/>
      <c r="F3" s="66"/>
      <c r="G3" s="66"/>
      <c r="H3" s="66"/>
      <c r="I3" s="66"/>
      <c r="J3" s="66"/>
      <c r="K3" s="66"/>
      <c r="L3" s="66"/>
      <c r="M3" s="66"/>
      <c r="N3" s="66"/>
      <c r="O3" s="66"/>
      <c r="P3" s="66"/>
      <c r="Q3" s="66"/>
      <c r="R3" s="66"/>
      <c r="S3" s="66"/>
      <c r="T3" s="66"/>
      <c r="U3" s="66"/>
      <c r="V3" s="66"/>
      <c r="W3" s="66"/>
      <c r="X3" s="66"/>
      <c r="Y3" s="66"/>
      <c r="Z3" s="66"/>
      <c r="AA3" s="66"/>
    </row>
    <row r="4" spans="2:39" ht="24.95" customHeight="1" thickBot="1">
      <c r="J4" s="63"/>
      <c r="K4" s="67"/>
      <c r="L4" s="63"/>
    </row>
    <row r="5" spans="2:39" s="98" customFormat="1" ht="39.950000000000003" customHeight="1">
      <c r="B5" s="257" t="s">
        <v>0</v>
      </c>
      <c r="C5" s="258"/>
      <c r="D5" s="90" t="s">
        <v>1</v>
      </c>
      <c r="E5" s="91"/>
      <c r="F5" s="91"/>
      <c r="G5" s="92" t="s">
        <v>75</v>
      </c>
      <c r="H5" s="93" t="s">
        <v>4</v>
      </c>
      <c r="I5" s="94" t="s">
        <v>76</v>
      </c>
      <c r="J5" s="174" t="s">
        <v>77</v>
      </c>
      <c r="K5" s="104"/>
      <c r="L5" s="97"/>
      <c r="M5" s="97"/>
      <c r="N5" s="97"/>
      <c r="O5" s="104"/>
      <c r="P5" s="170"/>
      <c r="Q5" s="95"/>
      <c r="R5" s="95"/>
      <c r="S5" s="96"/>
      <c r="T5" s="97"/>
      <c r="U5" s="97"/>
      <c r="X5" s="99"/>
      <c r="Y5" s="99"/>
      <c r="Z5" s="99"/>
      <c r="AA5" s="99"/>
      <c r="AB5" s="99"/>
      <c r="AD5" s="96"/>
      <c r="AE5" s="96"/>
      <c r="AF5" s="96"/>
      <c r="AG5" s="96"/>
      <c r="AH5" s="96"/>
      <c r="AI5" s="96"/>
      <c r="AJ5" s="96"/>
      <c r="AK5" s="96"/>
      <c r="AL5" s="96"/>
    </row>
    <row r="6" spans="2:39" s="98" customFormat="1" ht="39.950000000000003" customHeight="1" thickBot="1">
      <c r="B6" s="259" t="str">
        <f>テスト計画書!B9</f>
        <v>fuhr001</v>
      </c>
      <c r="C6" s="260"/>
      <c r="D6" s="261" t="str">
        <f>テスト計画書!C9</f>
        <v>広島大学(若手研究者キャリア開発システム構築)</v>
      </c>
      <c r="E6" s="262"/>
      <c r="F6" s="262"/>
      <c r="G6" s="100" t="str">
        <f>テスト計画書!G9</f>
        <v>支援制度等情報</v>
      </c>
      <c r="H6" s="101" t="str">
        <f>テスト計画書!J9</f>
        <v>単体テスト</v>
      </c>
      <c r="I6" s="102" t="s">
        <v>78</v>
      </c>
      <c r="J6" s="175" t="s">
        <v>79</v>
      </c>
      <c r="K6" s="171"/>
      <c r="L6" s="172"/>
      <c r="M6" s="172"/>
      <c r="N6" s="172"/>
      <c r="O6" s="171"/>
      <c r="P6" s="173"/>
      <c r="Q6" s="103"/>
      <c r="R6" s="103"/>
      <c r="S6" s="97"/>
      <c r="T6" s="97"/>
      <c r="U6" s="97"/>
      <c r="X6" s="99"/>
      <c r="Y6" s="99"/>
      <c r="Z6" s="99"/>
      <c r="AA6" s="99"/>
      <c r="AB6" s="99"/>
      <c r="AD6" s="96"/>
      <c r="AE6" s="96"/>
      <c r="AF6" s="96"/>
      <c r="AG6" s="96"/>
      <c r="AH6" s="96"/>
      <c r="AI6" s="96"/>
      <c r="AJ6" s="96"/>
      <c r="AK6" s="96"/>
      <c r="AL6" s="96"/>
    </row>
    <row r="7" spans="2:39" s="98" customFormat="1" ht="20.100000000000001" customHeight="1" thickBot="1">
      <c r="J7" s="104"/>
      <c r="K7" s="104"/>
      <c r="L7" s="105"/>
      <c r="M7" s="104"/>
      <c r="N7" s="104"/>
      <c r="O7" s="104"/>
      <c r="P7" s="104"/>
      <c r="Q7" s="104"/>
      <c r="R7" s="104"/>
      <c r="S7" s="106"/>
      <c r="T7" s="107"/>
      <c r="U7" s="107"/>
      <c r="AB7" s="99"/>
      <c r="AC7" s="99"/>
      <c r="AE7" s="96"/>
      <c r="AF7" s="96"/>
      <c r="AG7" s="96"/>
      <c r="AH7" s="96"/>
      <c r="AI7" s="96"/>
      <c r="AJ7" s="96"/>
      <c r="AK7" s="96"/>
      <c r="AL7" s="96"/>
      <c r="AM7" s="96"/>
    </row>
    <row r="8" spans="2:39" s="98" customFormat="1" ht="15" thickBot="1">
      <c r="B8" s="108"/>
      <c r="C8" s="108"/>
      <c r="D8" s="108"/>
      <c r="E8" s="108"/>
      <c r="F8" s="108"/>
      <c r="G8" s="108"/>
      <c r="H8" s="108"/>
      <c r="I8" s="108"/>
      <c r="J8" s="109"/>
      <c r="K8" s="110"/>
      <c r="L8" s="111" t="s">
        <v>82</v>
      </c>
      <c r="M8" s="112" t="s">
        <v>83</v>
      </c>
      <c r="N8" s="112" t="s">
        <v>84</v>
      </c>
      <c r="O8" s="112" t="s">
        <v>85</v>
      </c>
      <c r="P8" s="112" t="s">
        <v>86</v>
      </c>
      <c r="Q8" s="112" t="s">
        <v>87</v>
      </c>
      <c r="R8" s="112" t="s">
        <v>88</v>
      </c>
      <c r="S8" s="112" t="s">
        <v>89</v>
      </c>
      <c r="T8" s="113" t="s">
        <v>87</v>
      </c>
      <c r="U8" s="107"/>
      <c r="AB8" s="99"/>
      <c r="AC8" s="99"/>
      <c r="AE8" s="96"/>
      <c r="AF8" s="96"/>
      <c r="AG8" s="96"/>
      <c r="AH8" s="96"/>
      <c r="AI8" s="96"/>
      <c r="AJ8" s="96"/>
      <c r="AK8" s="96"/>
      <c r="AL8" s="96"/>
      <c r="AM8" s="96"/>
    </row>
    <row r="9" spans="2:39" s="118" customFormat="1" ht="39.950000000000003" customHeight="1">
      <c r="B9" s="108"/>
      <c r="C9" s="108"/>
      <c r="D9" s="108"/>
      <c r="E9" s="108"/>
      <c r="F9" s="108"/>
      <c r="G9" s="108"/>
      <c r="H9" s="108"/>
      <c r="I9" s="108"/>
      <c r="J9" s="263" t="s">
        <v>91</v>
      </c>
      <c r="K9" s="114" t="s">
        <v>90</v>
      </c>
      <c r="L9" s="115"/>
      <c r="M9" s="116"/>
      <c r="N9" s="116"/>
      <c r="O9" s="116"/>
      <c r="P9" s="116"/>
      <c r="Q9" s="116"/>
      <c r="R9" s="116"/>
      <c r="S9" s="116"/>
      <c r="T9" s="117"/>
      <c r="U9" s="107"/>
      <c r="W9" s="98"/>
      <c r="X9" s="99"/>
      <c r="AB9" s="119"/>
      <c r="AC9" s="119"/>
      <c r="AE9" s="96"/>
      <c r="AF9" s="96"/>
      <c r="AG9" s="96"/>
      <c r="AH9" s="96"/>
      <c r="AI9" s="96"/>
      <c r="AJ9" s="96"/>
      <c r="AK9" s="96"/>
      <c r="AL9" s="96"/>
      <c r="AM9" s="96"/>
    </row>
    <row r="10" spans="2:39" s="118" customFormat="1" ht="39.950000000000003" customHeight="1" thickBot="1">
      <c r="B10" s="108"/>
      <c r="C10" s="108"/>
      <c r="D10" s="108"/>
      <c r="E10" s="108"/>
      <c r="F10" s="108"/>
      <c r="G10" s="108"/>
      <c r="H10" s="108"/>
      <c r="I10" s="108"/>
      <c r="J10" s="273"/>
      <c r="K10" s="120" t="s">
        <v>92</v>
      </c>
      <c r="L10" s="121"/>
      <c r="M10" s="122"/>
      <c r="N10" s="122"/>
      <c r="O10" s="122"/>
      <c r="P10" s="122"/>
      <c r="Q10" s="122"/>
      <c r="R10" s="122"/>
      <c r="S10" s="122"/>
      <c r="T10" s="123"/>
      <c r="U10" s="124"/>
      <c r="W10" s="98"/>
      <c r="X10" s="99"/>
      <c r="AB10" s="119"/>
      <c r="AC10" s="119"/>
      <c r="AE10" s="96"/>
      <c r="AF10" s="96"/>
      <c r="AG10" s="96"/>
      <c r="AH10" s="96"/>
      <c r="AI10" s="96"/>
      <c r="AJ10" s="96"/>
      <c r="AK10" s="96"/>
      <c r="AL10" s="96"/>
      <c r="AM10" s="96"/>
    </row>
    <row r="11" spans="2:39" s="118" customFormat="1" ht="11.25" customHeight="1" thickBot="1">
      <c r="B11" s="98"/>
      <c r="C11" s="98"/>
      <c r="D11" s="98"/>
      <c r="E11" s="98"/>
      <c r="F11" s="98"/>
      <c r="G11" s="98"/>
      <c r="H11" s="98"/>
      <c r="I11" s="98"/>
      <c r="J11" s="125"/>
      <c r="K11" s="125"/>
      <c r="L11" s="126"/>
      <c r="M11" s="107"/>
      <c r="N11" s="107"/>
      <c r="O11" s="107"/>
      <c r="P11" s="107"/>
      <c r="Q11" s="107"/>
      <c r="R11" s="107"/>
      <c r="S11" s="107"/>
      <c r="T11" s="107"/>
      <c r="AB11" s="119"/>
      <c r="AC11" s="119"/>
      <c r="AE11" s="96"/>
      <c r="AF11" s="96"/>
      <c r="AG11" s="96"/>
      <c r="AH11" s="96"/>
      <c r="AI11" s="96"/>
      <c r="AJ11" s="96"/>
      <c r="AK11" s="96"/>
      <c r="AL11" s="96"/>
      <c r="AM11" s="96"/>
    </row>
    <row r="12" spans="2:39" s="118" customFormat="1" ht="58.5" customHeight="1" thickBot="1">
      <c r="B12" s="108"/>
      <c r="C12" s="108"/>
      <c r="D12" s="108"/>
      <c r="E12" s="108"/>
      <c r="F12" s="108"/>
      <c r="G12" s="108"/>
      <c r="H12" s="108"/>
      <c r="I12" s="108"/>
      <c r="J12" s="240" t="s">
        <v>93</v>
      </c>
      <c r="K12" s="241"/>
      <c r="L12" s="242">
        <f>SUM(AD21:AD219)</f>
        <v>5</v>
      </c>
      <c r="M12" s="243">
        <f>SUM(O16:O29)</f>
        <v>0</v>
      </c>
      <c r="N12" s="243">
        <f>SUM(P16:P29)</f>
        <v>0</v>
      </c>
      <c r="O12" s="243">
        <f>SUM(Q16:Q29)</f>
        <v>0</v>
      </c>
      <c r="P12" s="243">
        <f>SUM(R16:R29)</f>
        <v>0</v>
      </c>
      <c r="Q12" s="243">
        <f>SUM(S16:S29)</f>
        <v>0</v>
      </c>
      <c r="R12" s="243">
        <f>SUM(T16:T29)</f>
        <v>0</v>
      </c>
      <c r="S12" s="243">
        <f>SUM(U16:U29)</f>
        <v>0</v>
      </c>
      <c r="T12" s="244">
        <f>SUM(V16:V29)</f>
        <v>0</v>
      </c>
      <c r="U12" s="124"/>
      <c r="AB12" s="119"/>
      <c r="AC12" s="119"/>
      <c r="AE12" s="96"/>
      <c r="AF12" s="96"/>
      <c r="AG12" s="96"/>
      <c r="AH12" s="96"/>
      <c r="AI12" s="96"/>
      <c r="AJ12" s="96"/>
      <c r="AK12" s="96"/>
      <c r="AL12" s="96"/>
      <c r="AM12" s="96"/>
    </row>
    <row r="13" spans="2:39" s="118" customFormat="1" ht="42.75" customHeight="1" thickBot="1">
      <c r="B13" s="108"/>
      <c r="C13" s="108"/>
      <c r="D13" s="108"/>
      <c r="E13" s="108"/>
      <c r="F13" s="108"/>
      <c r="G13" s="108"/>
      <c r="H13" s="108"/>
      <c r="I13" s="108"/>
      <c r="J13" s="245" t="s">
        <v>94</v>
      </c>
      <c r="K13" s="246"/>
      <c r="L13" s="127"/>
      <c r="M13" s="128"/>
      <c r="N13" s="128"/>
      <c r="O13" s="128"/>
      <c r="P13" s="128"/>
      <c r="Q13" s="128"/>
      <c r="R13" s="128"/>
      <c r="S13" s="128"/>
      <c r="T13" s="129"/>
      <c r="U13" s="124"/>
      <c r="W13" s="111" t="s">
        <v>130</v>
      </c>
      <c r="X13" s="112" t="s">
        <v>131</v>
      </c>
      <c r="Y13" s="113" t="s">
        <v>132</v>
      </c>
      <c r="AB13" s="119"/>
      <c r="AC13" s="119"/>
      <c r="AE13" s="96"/>
      <c r="AF13" s="96"/>
      <c r="AG13" s="96"/>
      <c r="AH13" s="96"/>
      <c r="AI13" s="96"/>
      <c r="AJ13" s="96"/>
      <c r="AK13" s="96"/>
      <c r="AL13" s="96"/>
      <c r="AM13" s="96"/>
    </row>
    <row r="14" spans="2:39" s="118" customFormat="1" ht="42.75" customHeight="1" thickBot="1">
      <c r="B14" s="108"/>
      <c r="C14" s="108"/>
      <c r="D14" s="108"/>
      <c r="E14" s="108"/>
      <c r="F14" s="108"/>
      <c r="G14" s="108"/>
      <c r="H14" s="108"/>
      <c r="I14" s="108"/>
      <c r="J14" s="247" t="s">
        <v>95</v>
      </c>
      <c r="K14" s="248"/>
      <c r="L14" s="130">
        <f>SUM(AE21:AE219)</f>
        <v>0</v>
      </c>
      <c r="M14" s="131">
        <f>SUM(AF21:AF219)</f>
        <v>0</v>
      </c>
      <c r="N14" s="131">
        <f>SUM(AG21:AG219)</f>
        <v>0</v>
      </c>
      <c r="O14" s="131">
        <f>SUM(AH21:AH219)</f>
        <v>0</v>
      </c>
      <c r="P14" s="131">
        <f>SUM(AI21:AI219)</f>
        <v>0</v>
      </c>
      <c r="Q14" s="131">
        <f>SUM(AJ21:AJ219)</f>
        <v>0</v>
      </c>
      <c r="R14" s="131">
        <f>SUM(AK21:AK219)</f>
        <v>0</v>
      </c>
      <c r="S14" s="131">
        <f>SUM(AL21:AL219)</f>
        <v>0</v>
      </c>
      <c r="T14" s="132">
        <f>SUM(AM21:AM219)</f>
        <v>0</v>
      </c>
      <c r="U14" s="124"/>
      <c r="W14" s="133">
        <f>COUNTIF(Y21:Y221,"未実施")</f>
        <v>183</v>
      </c>
      <c r="X14" s="134">
        <f>COUNTIF(Y21:Y221,"試験中")</f>
        <v>0</v>
      </c>
      <c r="Y14" s="135">
        <f>COUNTIF(Y21:Y221,"終了")</f>
        <v>0</v>
      </c>
      <c r="Z14" s="104"/>
      <c r="AA14" s="104"/>
      <c r="AB14" s="119"/>
      <c r="AC14" s="119"/>
      <c r="AE14" s="96"/>
      <c r="AF14" s="96"/>
      <c r="AG14" s="96"/>
      <c r="AH14" s="96"/>
      <c r="AI14" s="96"/>
      <c r="AJ14" s="96"/>
      <c r="AK14" s="96"/>
      <c r="AL14" s="96"/>
      <c r="AM14" s="96"/>
    </row>
    <row r="15" spans="2:39" s="118" customFormat="1" ht="11.25" customHeight="1" thickBot="1">
      <c r="B15" s="108"/>
      <c r="C15" s="108"/>
      <c r="D15" s="108"/>
      <c r="E15" s="108"/>
      <c r="F15" s="108"/>
      <c r="G15" s="108"/>
      <c r="H15" s="108"/>
      <c r="I15" s="108"/>
      <c r="J15" s="136"/>
      <c r="K15" s="136"/>
      <c r="L15" s="136"/>
      <c r="M15" s="136"/>
      <c r="N15" s="136"/>
      <c r="O15" s="136"/>
      <c r="P15" s="136"/>
      <c r="Q15" s="136"/>
      <c r="R15" s="136"/>
      <c r="S15" s="136"/>
      <c r="T15" s="136"/>
      <c r="U15" s="124"/>
      <c r="AB15" s="119"/>
      <c r="AC15" s="119"/>
      <c r="AE15" s="96"/>
      <c r="AF15" s="96"/>
      <c r="AG15" s="96"/>
      <c r="AH15" s="96"/>
      <c r="AI15" s="96"/>
      <c r="AJ15" s="96"/>
      <c r="AK15" s="96"/>
      <c r="AL15" s="96"/>
      <c r="AM15" s="96"/>
    </row>
    <row r="16" spans="2:39" s="118" customFormat="1" ht="29.25" thickBot="1">
      <c r="B16" s="96"/>
      <c r="C16" s="104"/>
      <c r="D16" s="104"/>
      <c r="E16" s="137" t="s">
        <v>80</v>
      </c>
      <c r="F16" s="138" t="s">
        <v>96</v>
      </c>
      <c r="G16" s="139" t="s">
        <v>81</v>
      </c>
      <c r="H16" s="140"/>
      <c r="I16" s="104"/>
      <c r="J16" s="263" t="s">
        <v>97</v>
      </c>
      <c r="K16" s="141" t="s">
        <v>98</v>
      </c>
      <c r="L16" s="142" t="s">
        <v>82</v>
      </c>
      <c r="M16" s="112" t="s">
        <v>83</v>
      </c>
      <c r="N16" s="112" t="s">
        <v>84</v>
      </c>
      <c r="O16" s="112" t="s">
        <v>85</v>
      </c>
      <c r="P16" s="112" t="s">
        <v>86</v>
      </c>
      <c r="Q16" s="112" t="s">
        <v>87</v>
      </c>
      <c r="R16" s="112" t="s">
        <v>88</v>
      </c>
      <c r="S16" s="112" t="s">
        <v>89</v>
      </c>
      <c r="T16" s="112" t="s">
        <v>87</v>
      </c>
      <c r="U16" s="143" t="s">
        <v>99</v>
      </c>
      <c r="W16" s="111" t="s">
        <v>129</v>
      </c>
      <c r="X16" s="113" t="s">
        <v>100</v>
      </c>
      <c r="Y16" s="104"/>
      <c r="Z16" s="104"/>
      <c r="AA16" s="104"/>
      <c r="AB16" s="119"/>
      <c r="AC16" s="119"/>
      <c r="AE16" s="96"/>
      <c r="AF16" s="96"/>
      <c r="AG16" s="96"/>
      <c r="AH16" s="96"/>
      <c r="AI16" s="96"/>
      <c r="AJ16" s="96"/>
      <c r="AK16" s="96"/>
      <c r="AL16" s="96"/>
      <c r="AM16" s="96"/>
    </row>
    <row r="17" spans="1:39" s="118" customFormat="1" ht="39.950000000000003" customHeight="1" thickBot="1">
      <c r="B17" s="266" t="s">
        <v>101</v>
      </c>
      <c r="C17" s="267"/>
      <c r="D17" s="144" t="s">
        <v>90</v>
      </c>
      <c r="E17" s="145" t="s">
        <v>287</v>
      </c>
      <c r="F17" s="146"/>
      <c r="G17" s="147"/>
      <c r="H17" s="140"/>
      <c r="I17" s="104"/>
      <c r="J17" s="264"/>
      <c r="K17" s="148" t="s">
        <v>102</v>
      </c>
      <c r="L17" s="116">
        <f>COUNTIF(L21:L219,"=H")</f>
        <v>0</v>
      </c>
      <c r="M17" s="116">
        <f>COUNTIF(M21:M219,"=H")</f>
        <v>0</v>
      </c>
      <c r="N17" s="116">
        <f>COUNTIF(N21:N219,"=H")</f>
        <v>0</v>
      </c>
      <c r="O17" s="116">
        <f>COUNTIF(O21:O219,"=H")</f>
        <v>0</v>
      </c>
      <c r="P17" s="116">
        <f>COUNTIF(P21:P219,"=H")</f>
        <v>0</v>
      </c>
      <c r="Q17" s="116">
        <f>COUNTIF(Q21:Q219,"=H")</f>
        <v>0</v>
      </c>
      <c r="R17" s="116">
        <f>COUNTIF(R21:R219,"=H")</f>
        <v>0</v>
      </c>
      <c r="S17" s="116">
        <f>COUNTIF(S21:S219,"=H")</f>
        <v>0</v>
      </c>
      <c r="T17" s="116">
        <f>COUNTIF(T21:T219,"=H")</f>
        <v>0</v>
      </c>
      <c r="U17" s="149">
        <f>SUM(L17:T17)</f>
        <v>0</v>
      </c>
      <c r="W17" s="133">
        <f>SUM(W14:Y14)</f>
        <v>183</v>
      </c>
      <c r="X17" s="135">
        <f>SUM(AC21:AC219)</f>
        <v>0</v>
      </c>
      <c r="Y17" s="104"/>
      <c r="Z17" s="104"/>
      <c r="AA17" s="104"/>
      <c r="AB17" s="119"/>
      <c r="AC17" s="119"/>
      <c r="AE17" s="96"/>
      <c r="AF17" s="96"/>
      <c r="AG17" s="96"/>
      <c r="AH17" s="96"/>
      <c r="AI17" s="96"/>
      <c r="AJ17" s="96"/>
      <c r="AK17" s="96"/>
      <c r="AL17" s="96"/>
      <c r="AM17" s="96"/>
    </row>
    <row r="18" spans="1:39" s="118" customFormat="1" ht="39.950000000000003" customHeight="1" thickBot="1">
      <c r="B18" s="268"/>
      <c r="C18" s="269"/>
      <c r="D18" s="150" t="s">
        <v>92</v>
      </c>
      <c r="E18" s="151">
        <v>42345</v>
      </c>
      <c r="F18" s="152"/>
      <c r="G18" s="153"/>
      <c r="H18" s="154"/>
      <c r="I18" s="108"/>
      <c r="J18" s="264"/>
      <c r="K18" s="155" t="s">
        <v>103</v>
      </c>
      <c r="L18" s="116">
        <f>COUNTIF(L21:L219,"=M")</f>
        <v>0</v>
      </c>
      <c r="M18" s="116">
        <f>COUNTIF(M21:M219,"=M")</f>
        <v>0</v>
      </c>
      <c r="N18" s="116">
        <f>COUNTIF(N21:N219,"=M")</f>
        <v>0</v>
      </c>
      <c r="O18" s="116">
        <f>COUNTIF(O21:O219,"=M")</f>
        <v>0</v>
      </c>
      <c r="P18" s="116">
        <f>COUNTIF(P21:P219,"=M")</f>
        <v>0</v>
      </c>
      <c r="Q18" s="116">
        <f>COUNTIF(Q21:Q219,"=M")</f>
        <v>0</v>
      </c>
      <c r="R18" s="116">
        <f>COUNTIF(R21:R219,"=M")</f>
        <v>0</v>
      </c>
      <c r="S18" s="116">
        <f>COUNTIF(S21:S219,"=M")</f>
        <v>0</v>
      </c>
      <c r="T18" s="116">
        <f>COUNTIF(T21:T219,"=M")</f>
        <v>0</v>
      </c>
      <c r="U18" s="149">
        <f>SUM(L18:T18)</f>
        <v>0</v>
      </c>
      <c r="AB18" s="119"/>
      <c r="AC18" s="119"/>
      <c r="AE18" s="96"/>
      <c r="AF18" s="96"/>
      <c r="AG18" s="96"/>
      <c r="AH18" s="96"/>
      <c r="AI18" s="96"/>
      <c r="AJ18" s="96"/>
      <c r="AK18" s="96"/>
      <c r="AL18" s="96"/>
      <c r="AM18" s="96"/>
    </row>
    <row r="19" spans="1:39" s="118" customFormat="1" ht="39.950000000000003" customHeight="1" thickBot="1">
      <c r="B19" s="156"/>
      <c r="C19" s="156"/>
      <c r="D19" s="156"/>
      <c r="E19" s="157"/>
      <c r="F19" s="158"/>
      <c r="G19" s="158"/>
      <c r="H19" s="158"/>
      <c r="I19" s="158"/>
      <c r="J19" s="265"/>
      <c r="K19" s="159" t="s">
        <v>104</v>
      </c>
      <c r="L19" s="160">
        <f>COUNTIF(L21:L219,"=L")</f>
        <v>0</v>
      </c>
      <c r="M19" s="160">
        <f>COUNTIF(M21:M219,"=L")</f>
        <v>0</v>
      </c>
      <c r="N19" s="160">
        <f>COUNTIF(N21:N219,"=L")</f>
        <v>0</v>
      </c>
      <c r="O19" s="160">
        <f>COUNTIF(O21:O219,"=L")</f>
        <v>0</v>
      </c>
      <c r="P19" s="160">
        <f>COUNTIF(P21:P219,"=L")</f>
        <v>0</v>
      </c>
      <c r="Q19" s="160">
        <f>COUNTIF(Q21:Q219,"=L")</f>
        <v>0</v>
      </c>
      <c r="R19" s="160">
        <f>COUNTIF(R21:R219,"=L")</f>
        <v>0</v>
      </c>
      <c r="S19" s="160">
        <f>COUNTIF(S21:S219,"=L")</f>
        <v>0</v>
      </c>
      <c r="T19" s="160">
        <f>COUNTIF(T21:T219,"=L")</f>
        <v>0</v>
      </c>
      <c r="U19" s="161">
        <f>SUM(L19:T19)</f>
        <v>0</v>
      </c>
      <c r="AB19" s="119"/>
      <c r="AC19" s="119"/>
      <c r="AE19" s="96"/>
      <c r="AF19" s="96"/>
      <c r="AG19" s="96"/>
      <c r="AH19" s="96"/>
      <c r="AI19" s="96"/>
      <c r="AJ19" s="96"/>
      <c r="AK19" s="96"/>
      <c r="AL19" s="96"/>
      <c r="AM19" s="96"/>
    </row>
    <row r="20" spans="1:39" s="118" customFormat="1" ht="50.1" customHeight="1">
      <c r="B20" s="162" t="s">
        <v>105</v>
      </c>
      <c r="C20" s="249" t="s">
        <v>125</v>
      </c>
      <c r="D20" s="250"/>
      <c r="E20" s="249" t="s">
        <v>126</v>
      </c>
      <c r="F20" s="250"/>
      <c r="G20" s="166" t="s">
        <v>127</v>
      </c>
      <c r="H20" s="166" t="s">
        <v>178</v>
      </c>
      <c r="I20" s="249" t="s">
        <v>106</v>
      </c>
      <c r="J20" s="251"/>
      <c r="K20" s="250"/>
      <c r="L20" s="270" t="s">
        <v>107</v>
      </c>
      <c r="M20" s="271"/>
      <c r="N20" s="271"/>
      <c r="O20" s="271"/>
      <c r="P20" s="271"/>
      <c r="Q20" s="271"/>
      <c r="R20" s="271"/>
      <c r="S20" s="271"/>
      <c r="T20" s="272"/>
      <c r="U20" s="270" t="s">
        <v>75</v>
      </c>
      <c r="V20" s="271"/>
      <c r="W20" s="271"/>
      <c r="X20" s="272"/>
      <c r="Y20" s="163" t="s">
        <v>128</v>
      </c>
      <c r="Z20" s="164" t="s">
        <v>133</v>
      </c>
      <c r="AA20" s="165" t="s">
        <v>134</v>
      </c>
      <c r="AB20" s="119"/>
      <c r="AC20" s="119"/>
      <c r="AE20" s="96"/>
      <c r="AF20" s="96"/>
      <c r="AG20" s="96"/>
      <c r="AH20" s="96"/>
      <c r="AI20" s="96"/>
      <c r="AJ20" s="96"/>
      <c r="AK20" s="96"/>
      <c r="AL20" s="96"/>
      <c r="AM20" s="96"/>
    </row>
    <row r="21" spans="1:39" s="88" customFormat="1" ht="105" customHeight="1">
      <c r="A21" s="84"/>
      <c r="B21" s="85">
        <f>ROW()-20</f>
        <v>1</v>
      </c>
      <c r="C21" s="285" t="s">
        <v>135</v>
      </c>
      <c r="D21" s="286"/>
      <c r="E21" s="276" t="s">
        <v>137</v>
      </c>
      <c r="F21" s="277"/>
      <c r="G21" s="167" t="s">
        <v>136</v>
      </c>
      <c r="H21" s="167"/>
      <c r="I21" s="282" t="s">
        <v>288</v>
      </c>
      <c r="J21" s="283"/>
      <c r="K21" s="284"/>
      <c r="L21" s="86"/>
      <c r="M21" s="86"/>
      <c r="N21" s="86"/>
      <c r="O21" s="86"/>
      <c r="P21" s="86"/>
      <c r="Q21" s="86"/>
      <c r="R21" s="86"/>
      <c r="S21" s="86"/>
      <c r="T21" s="86"/>
      <c r="U21" s="253"/>
      <c r="V21" s="254"/>
      <c r="W21" s="254"/>
      <c r="X21" s="255"/>
      <c r="Y21" s="176" t="str">
        <f>IF(COUNTA(C21:K21)=0,"",IF(COUNTA(L21:T21)=0,"未実施",IF(COUNTIF(L21:T21,"Y")=1,"終了","試験中")))</f>
        <v>未実施</v>
      </c>
      <c r="Z21" s="177" t="str">
        <f>IF(COUNTA(C21:K21)=0,"",IF(L21&lt;&gt;"",$L$10,IF(M21&lt;&gt;"",$M$10,IF(N21&lt;&gt;"",$N$10,IF(O21&lt;&gt;"",$O$10,IF(P21&lt;&gt;"",$P$10,IF(T21&lt;&gt;"",$T$10,"")))))))</f>
        <v/>
      </c>
      <c r="AA21" s="178" t="str">
        <f>IF(COUNTA(C21:K21)=0,"",IF(L21="Y",$L$10,IF(M21="Y",$M$10,IF(N21="Y",$N$10,IF(O21="Y",$O$10,IF(P21="Y",$P$10,IF(T21="Y",$T$10,"")))))))</f>
        <v/>
      </c>
      <c r="AB21" s="87">
        <f>IF(OR(L21 &lt;&gt; "",M21 &lt;&gt;"",N21 &lt;&gt; "",O21 &lt;&gt;"",P21 &lt;&gt; "",Q21 &lt;&gt;"",R21 &lt;&gt; "",S21 &lt;&gt;"",T21 &lt;&gt; ""),1,0)</f>
        <v>0</v>
      </c>
      <c r="AC21" s="87">
        <f>IF(OR(L21 = "H",M21 = "H",N21 = "H",O21 = "H",P21 = "H",Q21 = "H",R21 = "H",S21 = "H",T21 = "H",L21 = "M",M21 = "M",N21 = "M",O21 = "M",P21 = "M",Q21 = "M",R21 = "M",S21 = "M",T21 = "M",L21 = "L",M21 = "L",N21 = "L",O21 = "L",P21 = "L",Q21 = "L",R21 = "L",S21 = "L",T21 = "L"),1,0)</f>
        <v>0</v>
      </c>
      <c r="AD21" s="88">
        <f t="shared" ref="AD21:AD64" si="0">IF(AND(ISNUMBER($B21)=TRUE,$B21  &lt;&gt; "",$C21 &lt;&gt; "",$G21 &lt;&gt;""),1,0)</f>
        <v>1</v>
      </c>
      <c r="AE21" s="89">
        <f t="shared" ref="AE21:AE64" si="1">IF($L21&lt;&gt;"",1,0)</f>
        <v>0</v>
      </c>
      <c r="AF21" s="89">
        <f t="shared" ref="AF21:AF64" si="2">IF(AND($L21="",$M21&lt;&gt;""),1,0)</f>
        <v>0</v>
      </c>
      <c r="AG21" s="89">
        <f t="shared" ref="AG21:AG64" si="3">IF(AND($L21="",$M21="",$N21&lt;&gt;""),1,0)</f>
        <v>0</v>
      </c>
      <c r="AH21" s="89">
        <f t="shared" ref="AH21:AH64" si="4">IF(AND($L21="",$M21="",$N21="",$O21&lt;&gt;""),1,0)</f>
        <v>0</v>
      </c>
      <c r="AI21" s="89">
        <f t="shared" ref="AI21:AI64" si="5">IF(AND($L21="",$M21="",$N21="",$O21="",$P21&lt;&gt;""),1,0)</f>
        <v>0</v>
      </c>
      <c r="AJ21" s="89">
        <f t="shared" ref="AJ21:AJ64" si="6">IF(AND($L21="",$M21="",$N21="",$O21="",$P21="",$Q21&lt;&gt;""),1,0)</f>
        <v>0</v>
      </c>
      <c r="AK21" s="89">
        <f t="shared" ref="AK21:AK64" si="7">IF(AND($L21="",$M21="",$N21="",$O21="",$P21="",$Q21="",$R21&lt;&gt;""),1,0)</f>
        <v>0</v>
      </c>
      <c r="AL21" s="89">
        <f t="shared" ref="AL21:AL64" si="8">IF(AND($L21="",$M21="",$N21="",$O21="",$P21="",$Q21="",$R21="",$S21&lt;&gt;""),1,0)</f>
        <v>0</v>
      </c>
      <c r="AM21" s="89">
        <f t="shared" ref="AM21:AM64" si="9">IF(AND($L21="",$M21="",$N21="",$O21="",$P21="",$Q21="",$R21="",$S21="",$T21&lt;&gt;""),1,0)</f>
        <v>0</v>
      </c>
    </row>
    <row r="22" spans="1:39" s="88" customFormat="1" ht="44.25" customHeight="1">
      <c r="A22" s="84"/>
      <c r="B22" s="85">
        <f t="shared" ref="B22:B65" si="10">ROW()-20</f>
        <v>2</v>
      </c>
      <c r="C22" s="287"/>
      <c r="D22" s="288"/>
      <c r="E22" s="278"/>
      <c r="F22" s="279"/>
      <c r="G22" s="167" t="s">
        <v>142</v>
      </c>
      <c r="H22" s="167"/>
      <c r="I22" s="282" t="s">
        <v>145</v>
      </c>
      <c r="J22" s="283"/>
      <c r="K22" s="284"/>
      <c r="L22" s="86"/>
      <c r="M22" s="86"/>
      <c r="N22" s="86"/>
      <c r="O22" s="86"/>
      <c r="P22" s="86"/>
      <c r="Q22" s="86"/>
      <c r="R22" s="86"/>
      <c r="S22" s="86"/>
      <c r="T22" s="86"/>
      <c r="U22" s="253"/>
      <c r="V22" s="254"/>
      <c r="W22" s="254"/>
      <c r="X22" s="255"/>
      <c r="Y22" s="176" t="str">
        <f t="shared" ref="Y22:Y66" si="11">IF(COUNTA(C22:K22)=0,"",IF(COUNTA(L22:T22)=0,"未実施",IF(COUNTIF(L22:T22,"Y")=1,"終了","試験中")))</f>
        <v>未実施</v>
      </c>
      <c r="Z22" s="177" t="str">
        <f t="shared" ref="Z22:Z66" si="12">IF(COUNTA(C22:K22)=0,"",IF(L22&lt;&gt;"",$L$10,IF(M22&lt;&gt;"",$M$10,IF(N22&lt;&gt;"",$N$10,IF(O22&lt;&gt;"",$O$10,IF(P22&lt;&gt;"",$P$10,IF(T22&lt;&gt;"",$T$10,"")))))))</f>
        <v/>
      </c>
      <c r="AA22" s="178" t="str">
        <f t="shared" ref="AA22:AA66" si="13">IF(COUNTA(C22:K22)=0,"",IF(L22="Y",$L$10,IF(M22="Y",$M$10,IF(N22="Y",$N$10,IF(O22="Y",$O$10,IF(P22="Y",$P$10,IF(T22="Y",$T$10,"")))))))</f>
        <v/>
      </c>
      <c r="AB22" s="87">
        <f>IF(OR(L22 &lt;&gt; "",M22 &lt;&gt;"",N22 &lt;&gt; "",O22 &lt;&gt;"",P22 &lt;&gt; "",Q22 &lt;&gt;"",R22 &lt;&gt; "",S22 &lt;&gt;"",T22 &lt;&gt; ""),1,0)</f>
        <v>0</v>
      </c>
      <c r="AC22" s="87">
        <f>IF(OR(L22 = "H",M22 = "H",N22 = "H",O22 = "H",P22 = "H",Q22 = "H",R22 = "H",S22 = "H",T22 = "H",L22 = "M",M22 = "M",N22 = "M",O22 = "M",P22 = "M",Q22 = "M",R22 = "M",S22 = "M",T22 = "M",L22 = "L",M22 = "L",N22 = "L",O22 = "L",P22 = "L",Q22 = "L",R22 = "L",S22 = "L",T22 = "L"),1,0)</f>
        <v>0</v>
      </c>
      <c r="AD22" s="88">
        <f t="shared" si="0"/>
        <v>0</v>
      </c>
      <c r="AE22" s="89">
        <f t="shared" si="1"/>
        <v>0</v>
      </c>
      <c r="AF22" s="89">
        <f t="shared" si="2"/>
        <v>0</v>
      </c>
      <c r="AG22" s="89">
        <f t="shared" si="3"/>
        <v>0</v>
      </c>
      <c r="AH22" s="89">
        <f t="shared" si="4"/>
        <v>0</v>
      </c>
      <c r="AI22" s="89">
        <f t="shared" si="5"/>
        <v>0</v>
      </c>
      <c r="AJ22" s="89">
        <f t="shared" si="6"/>
        <v>0</v>
      </c>
      <c r="AK22" s="89">
        <f t="shared" si="7"/>
        <v>0</v>
      </c>
      <c r="AL22" s="89">
        <f t="shared" si="8"/>
        <v>0</v>
      </c>
      <c r="AM22" s="89">
        <f t="shared" si="9"/>
        <v>0</v>
      </c>
    </row>
    <row r="23" spans="1:39" s="88" customFormat="1" ht="42.75" customHeight="1">
      <c r="A23" s="84"/>
      <c r="B23" s="85">
        <f t="shared" si="10"/>
        <v>3</v>
      </c>
      <c r="C23" s="287"/>
      <c r="D23" s="288"/>
      <c r="E23" s="278"/>
      <c r="F23" s="279"/>
      <c r="G23" s="167" t="s">
        <v>143</v>
      </c>
      <c r="H23" s="167"/>
      <c r="I23" s="282" t="s">
        <v>144</v>
      </c>
      <c r="J23" s="283"/>
      <c r="K23" s="284"/>
      <c r="L23" s="86"/>
      <c r="M23" s="86"/>
      <c r="N23" s="86"/>
      <c r="O23" s="86"/>
      <c r="P23" s="86"/>
      <c r="Q23" s="86"/>
      <c r="R23" s="86"/>
      <c r="S23" s="86"/>
      <c r="T23" s="86"/>
      <c r="U23" s="253"/>
      <c r="V23" s="254"/>
      <c r="W23" s="254"/>
      <c r="X23" s="255"/>
      <c r="Y23" s="176" t="str">
        <f t="shared" si="11"/>
        <v>未実施</v>
      </c>
      <c r="Z23" s="177" t="str">
        <f t="shared" si="12"/>
        <v/>
      </c>
      <c r="AA23" s="178" t="str">
        <f t="shared" si="13"/>
        <v/>
      </c>
      <c r="AB23" s="87">
        <f>IF(OR(L23 &lt;&gt; "",M23 &lt;&gt;"",N23 &lt;&gt; "",O23 &lt;&gt;"",P23 &lt;&gt; "",Q23 &lt;&gt;"",R23 &lt;&gt; "",S23 &lt;&gt;"",T23 &lt;&gt; ""),1,0)</f>
        <v>0</v>
      </c>
      <c r="AC23" s="87">
        <f>IF(OR(L23 = "H",M23 = "H",N23 = "H",O23 = "H",P23 = "H",Q23 = "H",R23 = "H",S23 = "H",T23 = "H",L23 = "M",M23 = "M",N23 = "M",O23 = "M",P23 = "M",Q23 = "M",R23 = "M",S23 = "M",T23 = "M",L23 = "L",M23 = "L",N23 = "L",O23 = "L",P23 = "L",Q23 = "L",R23 = "L",S23 = "L",T23 = "L"),1,0)</f>
        <v>0</v>
      </c>
      <c r="AD23" s="88">
        <f t="shared" si="0"/>
        <v>0</v>
      </c>
      <c r="AE23" s="89">
        <f t="shared" si="1"/>
        <v>0</v>
      </c>
      <c r="AF23" s="89">
        <f t="shared" si="2"/>
        <v>0</v>
      </c>
      <c r="AG23" s="89">
        <f t="shared" si="3"/>
        <v>0</v>
      </c>
      <c r="AH23" s="89">
        <f t="shared" si="4"/>
        <v>0</v>
      </c>
      <c r="AI23" s="89">
        <f t="shared" si="5"/>
        <v>0</v>
      </c>
      <c r="AJ23" s="89">
        <f t="shared" si="6"/>
        <v>0</v>
      </c>
      <c r="AK23" s="89">
        <f t="shared" si="7"/>
        <v>0</v>
      </c>
      <c r="AL23" s="89">
        <f t="shared" si="8"/>
        <v>0</v>
      </c>
      <c r="AM23" s="89">
        <f t="shared" si="9"/>
        <v>0</v>
      </c>
    </row>
    <row r="24" spans="1:39" s="88" customFormat="1" ht="80.099999999999994" customHeight="1">
      <c r="A24" s="84"/>
      <c r="B24" s="85">
        <f t="shared" si="10"/>
        <v>4</v>
      </c>
      <c r="C24" s="287"/>
      <c r="D24" s="288"/>
      <c r="E24" s="278"/>
      <c r="F24" s="279"/>
      <c r="G24" s="167" t="s">
        <v>154</v>
      </c>
      <c r="H24" s="167"/>
      <c r="I24" s="282" t="s">
        <v>168</v>
      </c>
      <c r="J24" s="283"/>
      <c r="K24" s="284"/>
      <c r="L24" s="86"/>
      <c r="M24" s="86"/>
      <c r="N24" s="86"/>
      <c r="O24" s="86"/>
      <c r="P24" s="86"/>
      <c r="Q24" s="86"/>
      <c r="R24" s="86"/>
      <c r="S24" s="86"/>
      <c r="T24" s="86"/>
      <c r="U24" s="253"/>
      <c r="V24" s="254"/>
      <c r="W24" s="254"/>
      <c r="X24" s="255"/>
      <c r="Y24" s="176" t="str">
        <f t="shared" si="11"/>
        <v>未実施</v>
      </c>
      <c r="Z24" s="177" t="str">
        <f t="shared" si="12"/>
        <v/>
      </c>
      <c r="AA24" s="178" t="str">
        <f t="shared" si="13"/>
        <v/>
      </c>
      <c r="AB24" s="87">
        <f t="shared" ref="AB24:AB60" si="14">IF(OR(L24 &lt;&gt; "",M24 &lt;&gt;"",N24 &lt;&gt; "",O24 &lt;&gt;"",P24 &lt;&gt; "",Q24 &lt;&gt;"",R24 &lt;&gt; "",S24 &lt;&gt;"",T24 &lt;&gt; ""),1,0)</f>
        <v>0</v>
      </c>
      <c r="AC24" s="87">
        <f t="shared" ref="AC24:AC60" si="15">IF(OR(L24 = "H",M24 = "H",N24 = "H",O24 = "H",P24 = "H",Q24 = "H",R24 = "H",S24 = "H",T24 = "H",L24 = "M",M24 = "M",N24 = "M",O24 = "M",P24 = "M",Q24 = "M",R24 = "M",S24 = "M",T24 = "M",L24 = "L",M24 = "L",N24 = "L",O24 = "L",P24 = "L",Q24 = "L",R24 = "L",S24 = "L",T24 = "L"),1,0)</f>
        <v>0</v>
      </c>
      <c r="AD24" s="88">
        <f t="shared" si="0"/>
        <v>0</v>
      </c>
      <c r="AE24" s="89">
        <f t="shared" si="1"/>
        <v>0</v>
      </c>
      <c r="AF24" s="89">
        <f t="shared" si="2"/>
        <v>0</v>
      </c>
      <c r="AG24" s="89">
        <f t="shared" si="3"/>
        <v>0</v>
      </c>
      <c r="AH24" s="89">
        <f t="shared" si="4"/>
        <v>0</v>
      </c>
      <c r="AI24" s="89">
        <f t="shared" si="5"/>
        <v>0</v>
      </c>
      <c r="AJ24" s="89">
        <f t="shared" si="6"/>
        <v>0</v>
      </c>
      <c r="AK24" s="89">
        <f t="shared" si="7"/>
        <v>0</v>
      </c>
      <c r="AL24" s="89">
        <f t="shared" si="8"/>
        <v>0</v>
      </c>
      <c r="AM24" s="89">
        <f t="shared" si="9"/>
        <v>0</v>
      </c>
    </row>
    <row r="25" spans="1:39" s="88" customFormat="1" ht="80.099999999999994" customHeight="1">
      <c r="A25" s="84"/>
      <c r="B25" s="85">
        <f t="shared" si="10"/>
        <v>5</v>
      </c>
      <c r="C25" s="287"/>
      <c r="D25" s="288"/>
      <c r="E25" s="280"/>
      <c r="F25" s="281"/>
      <c r="G25" s="167" t="s">
        <v>155</v>
      </c>
      <c r="H25" s="167"/>
      <c r="I25" s="282" t="s">
        <v>168</v>
      </c>
      <c r="J25" s="283"/>
      <c r="K25" s="284"/>
      <c r="L25" s="86"/>
      <c r="M25" s="86"/>
      <c r="N25" s="86"/>
      <c r="O25" s="86"/>
      <c r="P25" s="86"/>
      <c r="Q25" s="86"/>
      <c r="R25" s="86"/>
      <c r="S25" s="86"/>
      <c r="T25" s="86"/>
      <c r="U25" s="253"/>
      <c r="V25" s="254"/>
      <c r="W25" s="254"/>
      <c r="X25" s="255"/>
      <c r="Y25" s="176" t="str">
        <f t="shared" si="11"/>
        <v>未実施</v>
      </c>
      <c r="Z25" s="177" t="str">
        <f t="shared" si="12"/>
        <v/>
      </c>
      <c r="AA25" s="178" t="str">
        <f t="shared" si="13"/>
        <v/>
      </c>
      <c r="AB25" s="87">
        <f t="shared" si="14"/>
        <v>0</v>
      </c>
      <c r="AC25" s="87">
        <f t="shared" si="15"/>
        <v>0</v>
      </c>
      <c r="AD25" s="88">
        <f t="shared" si="0"/>
        <v>0</v>
      </c>
      <c r="AE25" s="89">
        <f t="shared" si="1"/>
        <v>0</v>
      </c>
      <c r="AF25" s="89">
        <f t="shared" si="2"/>
        <v>0</v>
      </c>
      <c r="AG25" s="89">
        <f t="shared" si="3"/>
        <v>0</v>
      </c>
      <c r="AH25" s="89">
        <f t="shared" si="4"/>
        <v>0</v>
      </c>
      <c r="AI25" s="89">
        <f t="shared" si="5"/>
        <v>0</v>
      </c>
      <c r="AJ25" s="89">
        <f t="shared" si="6"/>
        <v>0</v>
      </c>
      <c r="AK25" s="89">
        <f t="shared" si="7"/>
        <v>0</v>
      </c>
      <c r="AL25" s="89">
        <f t="shared" si="8"/>
        <v>0</v>
      </c>
      <c r="AM25" s="89">
        <f t="shared" si="9"/>
        <v>0</v>
      </c>
    </row>
    <row r="26" spans="1:39" s="88" customFormat="1" ht="59.25" customHeight="1">
      <c r="A26" s="84"/>
      <c r="B26" s="85">
        <f t="shared" si="10"/>
        <v>6</v>
      </c>
      <c r="C26" s="287"/>
      <c r="D26" s="288"/>
      <c r="E26" s="276" t="s">
        <v>146</v>
      </c>
      <c r="F26" s="277"/>
      <c r="G26" s="167" t="s">
        <v>148</v>
      </c>
      <c r="H26" s="167"/>
      <c r="I26" s="282" t="s">
        <v>150</v>
      </c>
      <c r="J26" s="283"/>
      <c r="K26" s="284"/>
      <c r="L26" s="86"/>
      <c r="M26" s="86"/>
      <c r="N26" s="86"/>
      <c r="O26" s="86"/>
      <c r="P26" s="86"/>
      <c r="Q26" s="86"/>
      <c r="R26" s="86"/>
      <c r="S26" s="86"/>
      <c r="T26" s="86"/>
      <c r="U26" s="253"/>
      <c r="V26" s="254"/>
      <c r="W26" s="254"/>
      <c r="X26" s="255"/>
      <c r="Y26" s="176" t="str">
        <f t="shared" si="11"/>
        <v>未実施</v>
      </c>
      <c r="Z26" s="177" t="str">
        <f t="shared" si="12"/>
        <v/>
      </c>
      <c r="AA26" s="178" t="str">
        <f t="shared" si="13"/>
        <v/>
      </c>
      <c r="AB26" s="87">
        <f t="shared" si="14"/>
        <v>0</v>
      </c>
      <c r="AC26" s="87">
        <f t="shared" si="15"/>
        <v>0</v>
      </c>
      <c r="AD26" s="88">
        <f t="shared" si="0"/>
        <v>0</v>
      </c>
      <c r="AE26" s="89">
        <f t="shared" si="1"/>
        <v>0</v>
      </c>
      <c r="AF26" s="89">
        <f t="shared" si="2"/>
        <v>0</v>
      </c>
      <c r="AG26" s="89">
        <f t="shared" si="3"/>
        <v>0</v>
      </c>
      <c r="AH26" s="89">
        <f t="shared" si="4"/>
        <v>0</v>
      </c>
      <c r="AI26" s="89">
        <f t="shared" si="5"/>
        <v>0</v>
      </c>
      <c r="AJ26" s="89">
        <f t="shared" si="6"/>
        <v>0</v>
      </c>
      <c r="AK26" s="89">
        <f t="shared" si="7"/>
        <v>0</v>
      </c>
      <c r="AL26" s="89">
        <f t="shared" si="8"/>
        <v>0</v>
      </c>
      <c r="AM26" s="89">
        <f t="shared" si="9"/>
        <v>0</v>
      </c>
    </row>
    <row r="27" spans="1:39" s="88" customFormat="1" ht="69" customHeight="1">
      <c r="A27" s="84"/>
      <c r="B27" s="85">
        <f t="shared" si="10"/>
        <v>7</v>
      </c>
      <c r="C27" s="287"/>
      <c r="D27" s="288"/>
      <c r="E27" s="278"/>
      <c r="F27" s="279"/>
      <c r="G27" s="167" t="s">
        <v>147</v>
      </c>
      <c r="H27" s="167"/>
      <c r="I27" s="282" t="s">
        <v>149</v>
      </c>
      <c r="J27" s="283"/>
      <c r="K27" s="284"/>
      <c r="L27" s="86"/>
      <c r="M27" s="86"/>
      <c r="N27" s="86"/>
      <c r="O27" s="86"/>
      <c r="P27" s="86"/>
      <c r="Q27" s="86"/>
      <c r="R27" s="86"/>
      <c r="S27" s="86"/>
      <c r="T27" s="86"/>
      <c r="U27" s="253"/>
      <c r="V27" s="254"/>
      <c r="W27" s="254"/>
      <c r="X27" s="255"/>
      <c r="Y27" s="176" t="str">
        <f t="shared" si="11"/>
        <v>未実施</v>
      </c>
      <c r="Z27" s="177" t="str">
        <f t="shared" si="12"/>
        <v/>
      </c>
      <c r="AA27" s="178" t="str">
        <f t="shared" si="13"/>
        <v/>
      </c>
      <c r="AB27" s="87">
        <f t="shared" si="14"/>
        <v>0</v>
      </c>
      <c r="AC27" s="87">
        <f t="shared" si="15"/>
        <v>0</v>
      </c>
      <c r="AD27" s="88">
        <f t="shared" si="0"/>
        <v>0</v>
      </c>
      <c r="AE27" s="89">
        <f t="shared" si="1"/>
        <v>0</v>
      </c>
      <c r="AF27" s="89">
        <f t="shared" si="2"/>
        <v>0</v>
      </c>
      <c r="AG27" s="89">
        <f t="shared" si="3"/>
        <v>0</v>
      </c>
      <c r="AH27" s="89">
        <f t="shared" si="4"/>
        <v>0</v>
      </c>
      <c r="AI27" s="89">
        <f t="shared" si="5"/>
        <v>0</v>
      </c>
      <c r="AJ27" s="89">
        <f t="shared" si="6"/>
        <v>0</v>
      </c>
      <c r="AK27" s="89">
        <f t="shared" si="7"/>
        <v>0</v>
      </c>
      <c r="AL27" s="89">
        <f t="shared" si="8"/>
        <v>0</v>
      </c>
      <c r="AM27" s="89">
        <f t="shared" si="9"/>
        <v>0</v>
      </c>
    </row>
    <row r="28" spans="1:39" s="88" customFormat="1" ht="51.75" customHeight="1">
      <c r="A28" s="84"/>
      <c r="B28" s="85">
        <f t="shared" si="10"/>
        <v>8</v>
      </c>
      <c r="C28" s="287"/>
      <c r="D28" s="288"/>
      <c r="E28" s="278"/>
      <c r="F28" s="279"/>
      <c r="G28" s="167" t="s">
        <v>152</v>
      </c>
      <c r="H28" s="167"/>
      <c r="I28" s="282" t="s">
        <v>150</v>
      </c>
      <c r="J28" s="283"/>
      <c r="K28" s="284"/>
      <c r="L28" s="86"/>
      <c r="M28" s="86"/>
      <c r="N28" s="86"/>
      <c r="O28" s="86"/>
      <c r="P28" s="86"/>
      <c r="Q28" s="86"/>
      <c r="R28" s="86"/>
      <c r="S28" s="86"/>
      <c r="T28" s="86"/>
      <c r="U28" s="253"/>
      <c r="V28" s="254"/>
      <c r="W28" s="254"/>
      <c r="X28" s="255"/>
      <c r="Y28" s="176" t="str">
        <f t="shared" si="11"/>
        <v>未実施</v>
      </c>
      <c r="Z28" s="177" t="str">
        <f t="shared" si="12"/>
        <v/>
      </c>
      <c r="AA28" s="178" t="str">
        <f t="shared" si="13"/>
        <v/>
      </c>
      <c r="AB28" s="87">
        <f t="shared" si="14"/>
        <v>0</v>
      </c>
      <c r="AC28" s="87">
        <f t="shared" si="15"/>
        <v>0</v>
      </c>
      <c r="AD28" s="88">
        <f t="shared" si="0"/>
        <v>0</v>
      </c>
      <c r="AE28" s="89">
        <f t="shared" si="1"/>
        <v>0</v>
      </c>
      <c r="AF28" s="89">
        <f t="shared" si="2"/>
        <v>0</v>
      </c>
      <c r="AG28" s="89">
        <f t="shared" si="3"/>
        <v>0</v>
      </c>
      <c r="AH28" s="89">
        <f t="shared" si="4"/>
        <v>0</v>
      </c>
      <c r="AI28" s="89">
        <f t="shared" si="5"/>
        <v>0</v>
      </c>
      <c r="AJ28" s="89">
        <f t="shared" si="6"/>
        <v>0</v>
      </c>
      <c r="AK28" s="89">
        <f t="shared" si="7"/>
        <v>0</v>
      </c>
      <c r="AL28" s="89">
        <f t="shared" si="8"/>
        <v>0</v>
      </c>
      <c r="AM28" s="89">
        <f t="shared" si="9"/>
        <v>0</v>
      </c>
    </row>
    <row r="29" spans="1:39" s="88" customFormat="1" ht="69" customHeight="1">
      <c r="A29" s="84"/>
      <c r="B29" s="85">
        <f t="shared" si="10"/>
        <v>9</v>
      </c>
      <c r="C29" s="287"/>
      <c r="D29" s="288"/>
      <c r="E29" s="280"/>
      <c r="F29" s="281"/>
      <c r="G29" s="167" t="s">
        <v>153</v>
      </c>
      <c r="H29" s="167"/>
      <c r="I29" s="282" t="s">
        <v>149</v>
      </c>
      <c r="J29" s="283"/>
      <c r="K29" s="284"/>
      <c r="L29" s="86"/>
      <c r="M29" s="86"/>
      <c r="N29" s="86"/>
      <c r="O29" s="86"/>
      <c r="P29" s="86"/>
      <c r="Q29" s="86"/>
      <c r="R29" s="86"/>
      <c r="S29" s="86"/>
      <c r="T29" s="86"/>
      <c r="U29" s="253"/>
      <c r="V29" s="254"/>
      <c r="W29" s="254"/>
      <c r="X29" s="255"/>
      <c r="Y29" s="176" t="str">
        <f t="shared" si="11"/>
        <v>未実施</v>
      </c>
      <c r="Z29" s="177" t="str">
        <f t="shared" si="12"/>
        <v/>
      </c>
      <c r="AA29" s="178" t="str">
        <f t="shared" si="13"/>
        <v/>
      </c>
      <c r="AB29" s="87">
        <f t="shared" si="14"/>
        <v>0</v>
      </c>
      <c r="AC29" s="87">
        <f t="shared" si="15"/>
        <v>0</v>
      </c>
      <c r="AD29" s="88">
        <f t="shared" si="0"/>
        <v>0</v>
      </c>
      <c r="AE29" s="89">
        <f t="shared" si="1"/>
        <v>0</v>
      </c>
      <c r="AF29" s="89">
        <f t="shared" si="2"/>
        <v>0</v>
      </c>
      <c r="AG29" s="89">
        <f t="shared" si="3"/>
        <v>0</v>
      </c>
      <c r="AH29" s="89">
        <f t="shared" si="4"/>
        <v>0</v>
      </c>
      <c r="AI29" s="89">
        <f t="shared" si="5"/>
        <v>0</v>
      </c>
      <c r="AJ29" s="89">
        <f t="shared" si="6"/>
        <v>0</v>
      </c>
      <c r="AK29" s="89">
        <f t="shared" si="7"/>
        <v>0</v>
      </c>
      <c r="AL29" s="89">
        <f t="shared" si="8"/>
        <v>0</v>
      </c>
      <c r="AM29" s="89">
        <f t="shared" si="9"/>
        <v>0</v>
      </c>
    </row>
    <row r="30" spans="1:39" s="88" customFormat="1" ht="95.25" customHeight="1">
      <c r="A30" s="84"/>
      <c r="B30" s="85">
        <f t="shared" si="10"/>
        <v>10</v>
      </c>
      <c r="C30" s="287"/>
      <c r="D30" s="288"/>
      <c r="E30" s="276" t="s">
        <v>138</v>
      </c>
      <c r="F30" s="277"/>
      <c r="G30" s="167" t="s">
        <v>139</v>
      </c>
      <c r="H30" s="167"/>
      <c r="I30" s="282" t="s">
        <v>140</v>
      </c>
      <c r="J30" s="283"/>
      <c r="K30" s="284"/>
      <c r="L30" s="86"/>
      <c r="M30" s="86"/>
      <c r="N30" s="86"/>
      <c r="O30" s="86"/>
      <c r="P30" s="86"/>
      <c r="Q30" s="86"/>
      <c r="R30" s="86"/>
      <c r="S30" s="86"/>
      <c r="T30" s="86"/>
      <c r="U30" s="253"/>
      <c r="V30" s="254"/>
      <c r="W30" s="254"/>
      <c r="X30" s="255"/>
      <c r="Y30" s="176" t="str">
        <f t="shared" si="11"/>
        <v>未実施</v>
      </c>
      <c r="Z30" s="177" t="str">
        <f t="shared" si="12"/>
        <v/>
      </c>
      <c r="AA30" s="178" t="str">
        <f t="shared" si="13"/>
        <v/>
      </c>
      <c r="AB30" s="87">
        <f t="shared" si="14"/>
        <v>0</v>
      </c>
      <c r="AC30" s="87">
        <f t="shared" si="15"/>
        <v>0</v>
      </c>
      <c r="AD30" s="88">
        <f t="shared" si="0"/>
        <v>0</v>
      </c>
      <c r="AE30" s="89">
        <f t="shared" si="1"/>
        <v>0</v>
      </c>
      <c r="AF30" s="89">
        <f t="shared" si="2"/>
        <v>0</v>
      </c>
      <c r="AG30" s="89">
        <f t="shared" si="3"/>
        <v>0</v>
      </c>
      <c r="AH30" s="89">
        <f t="shared" si="4"/>
        <v>0</v>
      </c>
      <c r="AI30" s="89">
        <f t="shared" si="5"/>
        <v>0</v>
      </c>
      <c r="AJ30" s="89">
        <f t="shared" si="6"/>
        <v>0</v>
      </c>
      <c r="AK30" s="89">
        <f t="shared" si="7"/>
        <v>0</v>
      </c>
      <c r="AL30" s="89">
        <f t="shared" si="8"/>
        <v>0</v>
      </c>
      <c r="AM30" s="89">
        <f t="shared" si="9"/>
        <v>0</v>
      </c>
    </row>
    <row r="31" spans="1:39" s="88" customFormat="1" ht="94.5" customHeight="1">
      <c r="A31" s="84"/>
      <c r="B31" s="85">
        <f t="shared" si="10"/>
        <v>11</v>
      </c>
      <c r="C31" s="287"/>
      <c r="D31" s="288"/>
      <c r="E31" s="280"/>
      <c r="F31" s="281"/>
      <c r="G31" s="167" t="s">
        <v>141</v>
      </c>
      <c r="H31" s="167"/>
      <c r="I31" s="282" t="s">
        <v>140</v>
      </c>
      <c r="J31" s="283"/>
      <c r="K31" s="284"/>
      <c r="L31" s="86"/>
      <c r="M31" s="86"/>
      <c r="N31" s="86"/>
      <c r="O31" s="86"/>
      <c r="P31" s="86"/>
      <c r="Q31" s="86"/>
      <c r="R31" s="86"/>
      <c r="S31" s="86"/>
      <c r="T31" s="86"/>
      <c r="U31" s="253"/>
      <c r="V31" s="254"/>
      <c r="W31" s="254"/>
      <c r="X31" s="255"/>
      <c r="Y31" s="176" t="str">
        <f t="shared" si="11"/>
        <v>未実施</v>
      </c>
      <c r="Z31" s="177" t="str">
        <f t="shared" si="12"/>
        <v/>
      </c>
      <c r="AA31" s="178" t="str">
        <f t="shared" si="13"/>
        <v/>
      </c>
      <c r="AB31" s="87">
        <f t="shared" si="14"/>
        <v>0</v>
      </c>
      <c r="AC31" s="87">
        <f t="shared" si="15"/>
        <v>0</v>
      </c>
      <c r="AD31" s="88">
        <f t="shared" si="0"/>
        <v>0</v>
      </c>
      <c r="AE31" s="89">
        <f t="shared" si="1"/>
        <v>0</v>
      </c>
      <c r="AF31" s="89">
        <f t="shared" si="2"/>
        <v>0</v>
      </c>
      <c r="AG31" s="89">
        <f t="shared" si="3"/>
        <v>0</v>
      </c>
      <c r="AH31" s="89">
        <f t="shared" si="4"/>
        <v>0</v>
      </c>
      <c r="AI31" s="89">
        <f t="shared" si="5"/>
        <v>0</v>
      </c>
      <c r="AJ31" s="89">
        <f t="shared" si="6"/>
        <v>0</v>
      </c>
      <c r="AK31" s="89">
        <f t="shared" si="7"/>
        <v>0</v>
      </c>
      <c r="AL31" s="89">
        <f t="shared" si="8"/>
        <v>0</v>
      </c>
      <c r="AM31" s="89">
        <f t="shared" si="9"/>
        <v>0</v>
      </c>
    </row>
    <row r="32" spans="1:39" s="88" customFormat="1" ht="57.75" customHeight="1">
      <c r="A32" s="84"/>
      <c r="B32" s="85">
        <f t="shared" si="10"/>
        <v>12</v>
      </c>
      <c r="C32" s="287"/>
      <c r="D32" s="288"/>
      <c r="E32" s="276" t="s">
        <v>151</v>
      </c>
      <c r="F32" s="277"/>
      <c r="G32" s="167" t="s">
        <v>148</v>
      </c>
      <c r="H32" s="167"/>
      <c r="I32" s="282" t="s">
        <v>157</v>
      </c>
      <c r="J32" s="283"/>
      <c r="K32" s="284"/>
      <c r="L32" s="86"/>
      <c r="M32" s="86"/>
      <c r="N32" s="86"/>
      <c r="O32" s="86"/>
      <c r="P32" s="86"/>
      <c r="Q32" s="86"/>
      <c r="R32" s="86"/>
      <c r="S32" s="86"/>
      <c r="T32" s="86"/>
      <c r="U32" s="253"/>
      <c r="V32" s="254"/>
      <c r="W32" s="254"/>
      <c r="X32" s="255"/>
      <c r="Y32" s="176" t="str">
        <f t="shared" si="11"/>
        <v>未実施</v>
      </c>
      <c r="Z32" s="177" t="str">
        <f t="shared" si="12"/>
        <v/>
      </c>
      <c r="AA32" s="178" t="str">
        <f t="shared" si="13"/>
        <v/>
      </c>
      <c r="AB32" s="87">
        <f t="shared" si="14"/>
        <v>0</v>
      </c>
      <c r="AC32" s="87">
        <f t="shared" si="15"/>
        <v>0</v>
      </c>
      <c r="AD32" s="88">
        <f t="shared" si="0"/>
        <v>0</v>
      </c>
      <c r="AE32" s="89">
        <f t="shared" si="1"/>
        <v>0</v>
      </c>
      <c r="AF32" s="89">
        <f t="shared" si="2"/>
        <v>0</v>
      </c>
      <c r="AG32" s="89">
        <f t="shared" si="3"/>
        <v>0</v>
      </c>
      <c r="AH32" s="89">
        <f t="shared" si="4"/>
        <v>0</v>
      </c>
      <c r="AI32" s="89">
        <f t="shared" si="5"/>
        <v>0</v>
      </c>
      <c r="AJ32" s="89">
        <f t="shared" si="6"/>
        <v>0</v>
      </c>
      <c r="AK32" s="89">
        <f t="shared" si="7"/>
        <v>0</v>
      </c>
      <c r="AL32" s="89">
        <f t="shared" si="8"/>
        <v>0</v>
      </c>
      <c r="AM32" s="89">
        <f t="shared" si="9"/>
        <v>0</v>
      </c>
    </row>
    <row r="33" spans="1:39" s="88" customFormat="1" ht="41.25" customHeight="1">
      <c r="A33" s="84"/>
      <c r="B33" s="85">
        <f t="shared" si="10"/>
        <v>13</v>
      </c>
      <c r="C33" s="287"/>
      <c r="D33" s="288"/>
      <c r="E33" s="278"/>
      <c r="F33" s="279"/>
      <c r="G33" s="167" t="s">
        <v>147</v>
      </c>
      <c r="H33" s="167"/>
      <c r="I33" s="282" t="s">
        <v>156</v>
      </c>
      <c r="J33" s="283"/>
      <c r="K33" s="284"/>
      <c r="L33" s="86"/>
      <c r="M33" s="86"/>
      <c r="N33" s="86"/>
      <c r="O33" s="86"/>
      <c r="P33" s="86"/>
      <c r="Q33" s="86"/>
      <c r="R33" s="86"/>
      <c r="S33" s="86"/>
      <c r="T33" s="86"/>
      <c r="U33" s="253"/>
      <c r="V33" s="254"/>
      <c r="W33" s="254"/>
      <c r="X33" s="255"/>
      <c r="Y33" s="176" t="str">
        <f t="shared" si="11"/>
        <v>未実施</v>
      </c>
      <c r="Z33" s="177" t="str">
        <f t="shared" si="12"/>
        <v/>
      </c>
      <c r="AA33" s="178" t="str">
        <f t="shared" si="13"/>
        <v/>
      </c>
      <c r="AB33" s="87">
        <f t="shared" si="14"/>
        <v>0</v>
      </c>
      <c r="AC33" s="87">
        <f t="shared" si="15"/>
        <v>0</v>
      </c>
      <c r="AD33" s="88">
        <f t="shared" si="0"/>
        <v>0</v>
      </c>
      <c r="AE33" s="89">
        <f t="shared" si="1"/>
        <v>0</v>
      </c>
      <c r="AF33" s="89">
        <f t="shared" si="2"/>
        <v>0</v>
      </c>
      <c r="AG33" s="89">
        <f t="shared" si="3"/>
        <v>0</v>
      </c>
      <c r="AH33" s="89">
        <f t="shared" si="4"/>
        <v>0</v>
      </c>
      <c r="AI33" s="89">
        <f t="shared" si="5"/>
        <v>0</v>
      </c>
      <c r="AJ33" s="89">
        <f t="shared" si="6"/>
        <v>0</v>
      </c>
      <c r="AK33" s="89">
        <f t="shared" si="7"/>
        <v>0</v>
      </c>
      <c r="AL33" s="89">
        <f t="shared" si="8"/>
        <v>0</v>
      </c>
      <c r="AM33" s="89">
        <f t="shared" si="9"/>
        <v>0</v>
      </c>
    </row>
    <row r="34" spans="1:39" s="88" customFormat="1" ht="53.25" customHeight="1">
      <c r="A34" s="84"/>
      <c r="B34" s="85">
        <f t="shared" si="10"/>
        <v>14</v>
      </c>
      <c r="C34" s="287"/>
      <c r="D34" s="288"/>
      <c r="E34" s="278"/>
      <c r="F34" s="279"/>
      <c r="G34" s="167" t="s">
        <v>152</v>
      </c>
      <c r="H34" s="167"/>
      <c r="I34" s="282" t="s">
        <v>157</v>
      </c>
      <c r="J34" s="283"/>
      <c r="K34" s="284"/>
      <c r="L34" s="86"/>
      <c r="M34" s="86"/>
      <c r="N34" s="86"/>
      <c r="O34" s="86"/>
      <c r="P34" s="86"/>
      <c r="Q34" s="86"/>
      <c r="R34" s="86"/>
      <c r="S34" s="86"/>
      <c r="T34" s="86"/>
      <c r="U34" s="253"/>
      <c r="V34" s="254"/>
      <c r="W34" s="254"/>
      <c r="X34" s="255"/>
      <c r="Y34" s="176" t="str">
        <f t="shared" si="11"/>
        <v>未実施</v>
      </c>
      <c r="Z34" s="177" t="str">
        <f t="shared" si="12"/>
        <v/>
      </c>
      <c r="AA34" s="178" t="str">
        <f t="shared" si="13"/>
        <v/>
      </c>
      <c r="AB34" s="87">
        <f t="shared" si="14"/>
        <v>0</v>
      </c>
      <c r="AC34" s="87">
        <f t="shared" si="15"/>
        <v>0</v>
      </c>
      <c r="AD34" s="88">
        <f t="shared" si="0"/>
        <v>0</v>
      </c>
      <c r="AE34" s="89">
        <f t="shared" si="1"/>
        <v>0</v>
      </c>
      <c r="AF34" s="89">
        <f t="shared" si="2"/>
        <v>0</v>
      </c>
      <c r="AG34" s="89">
        <f t="shared" si="3"/>
        <v>0</v>
      </c>
      <c r="AH34" s="89">
        <f t="shared" si="4"/>
        <v>0</v>
      </c>
      <c r="AI34" s="89">
        <f t="shared" si="5"/>
        <v>0</v>
      </c>
      <c r="AJ34" s="89">
        <f t="shared" si="6"/>
        <v>0</v>
      </c>
      <c r="AK34" s="89">
        <f t="shared" si="7"/>
        <v>0</v>
      </c>
      <c r="AL34" s="89">
        <f t="shared" si="8"/>
        <v>0</v>
      </c>
      <c r="AM34" s="89">
        <f t="shared" si="9"/>
        <v>0</v>
      </c>
    </row>
    <row r="35" spans="1:39" s="88" customFormat="1" ht="42.75" customHeight="1">
      <c r="A35" s="84"/>
      <c r="B35" s="85">
        <f t="shared" si="10"/>
        <v>15</v>
      </c>
      <c r="C35" s="287"/>
      <c r="D35" s="288"/>
      <c r="E35" s="280"/>
      <c r="F35" s="281"/>
      <c r="G35" s="167" t="s">
        <v>153</v>
      </c>
      <c r="H35" s="167"/>
      <c r="I35" s="282" t="s">
        <v>156</v>
      </c>
      <c r="J35" s="283"/>
      <c r="K35" s="284"/>
      <c r="L35" s="86"/>
      <c r="M35" s="86"/>
      <c r="N35" s="86"/>
      <c r="O35" s="86"/>
      <c r="P35" s="86"/>
      <c r="Q35" s="86"/>
      <c r="R35" s="86"/>
      <c r="S35" s="86"/>
      <c r="T35" s="86"/>
      <c r="U35" s="253"/>
      <c r="V35" s="254"/>
      <c r="W35" s="254"/>
      <c r="X35" s="255"/>
      <c r="Y35" s="176" t="str">
        <f t="shared" si="11"/>
        <v>未実施</v>
      </c>
      <c r="Z35" s="177" t="str">
        <f t="shared" si="12"/>
        <v/>
      </c>
      <c r="AA35" s="178" t="str">
        <f t="shared" si="13"/>
        <v/>
      </c>
      <c r="AB35" s="87">
        <f t="shared" si="14"/>
        <v>0</v>
      </c>
      <c r="AC35" s="87">
        <f t="shared" si="15"/>
        <v>0</v>
      </c>
      <c r="AD35" s="88">
        <f t="shared" si="0"/>
        <v>0</v>
      </c>
      <c r="AE35" s="89">
        <f t="shared" si="1"/>
        <v>0</v>
      </c>
      <c r="AF35" s="89">
        <f t="shared" si="2"/>
        <v>0</v>
      </c>
      <c r="AG35" s="89">
        <f t="shared" si="3"/>
        <v>0</v>
      </c>
      <c r="AH35" s="89">
        <f t="shared" si="4"/>
        <v>0</v>
      </c>
      <c r="AI35" s="89">
        <f t="shared" si="5"/>
        <v>0</v>
      </c>
      <c r="AJ35" s="89">
        <f t="shared" si="6"/>
        <v>0</v>
      </c>
      <c r="AK35" s="89">
        <f t="shared" si="7"/>
        <v>0</v>
      </c>
      <c r="AL35" s="89">
        <f t="shared" si="8"/>
        <v>0</v>
      </c>
      <c r="AM35" s="89">
        <f t="shared" si="9"/>
        <v>0</v>
      </c>
    </row>
    <row r="36" spans="1:39" s="88" customFormat="1" ht="32.25" customHeight="1">
      <c r="A36" s="84"/>
      <c r="B36" s="85">
        <f t="shared" si="10"/>
        <v>16</v>
      </c>
      <c r="C36" s="287"/>
      <c r="D36" s="288"/>
      <c r="E36" s="294" t="s">
        <v>158</v>
      </c>
      <c r="F36" s="294"/>
      <c r="G36" s="167"/>
      <c r="H36" s="167"/>
      <c r="I36" s="282" t="s">
        <v>160</v>
      </c>
      <c r="J36" s="283"/>
      <c r="K36" s="284"/>
      <c r="L36" s="86"/>
      <c r="M36" s="86"/>
      <c r="N36" s="86"/>
      <c r="O36" s="86"/>
      <c r="P36" s="86"/>
      <c r="Q36" s="86"/>
      <c r="R36" s="86"/>
      <c r="S36" s="86"/>
      <c r="T36" s="86"/>
      <c r="U36" s="253"/>
      <c r="V36" s="254"/>
      <c r="W36" s="254"/>
      <c r="X36" s="255"/>
      <c r="Y36" s="176" t="str">
        <f t="shared" si="11"/>
        <v>未実施</v>
      </c>
      <c r="Z36" s="177" t="str">
        <f t="shared" si="12"/>
        <v/>
      </c>
      <c r="AA36" s="178" t="str">
        <f t="shared" si="13"/>
        <v/>
      </c>
      <c r="AB36" s="87">
        <f t="shared" si="14"/>
        <v>0</v>
      </c>
      <c r="AC36" s="87">
        <f t="shared" si="15"/>
        <v>0</v>
      </c>
      <c r="AD36" s="88">
        <f t="shared" si="0"/>
        <v>0</v>
      </c>
      <c r="AE36" s="89">
        <f t="shared" si="1"/>
        <v>0</v>
      </c>
      <c r="AF36" s="89">
        <f t="shared" si="2"/>
        <v>0</v>
      </c>
      <c r="AG36" s="89">
        <f t="shared" si="3"/>
        <v>0</v>
      </c>
      <c r="AH36" s="89">
        <f t="shared" si="4"/>
        <v>0</v>
      </c>
      <c r="AI36" s="89">
        <f t="shared" si="5"/>
        <v>0</v>
      </c>
      <c r="AJ36" s="89">
        <f t="shared" si="6"/>
        <v>0</v>
      </c>
      <c r="AK36" s="89">
        <f t="shared" si="7"/>
        <v>0</v>
      </c>
      <c r="AL36" s="89">
        <f t="shared" si="8"/>
        <v>0</v>
      </c>
      <c r="AM36" s="89">
        <f t="shared" si="9"/>
        <v>0</v>
      </c>
    </row>
    <row r="37" spans="1:39" s="88" customFormat="1" ht="42.75" customHeight="1">
      <c r="A37" s="84"/>
      <c r="B37" s="85">
        <f t="shared" si="10"/>
        <v>17</v>
      </c>
      <c r="C37" s="289"/>
      <c r="D37" s="290"/>
      <c r="E37" s="294" t="s">
        <v>159</v>
      </c>
      <c r="F37" s="294"/>
      <c r="G37" s="167"/>
      <c r="H37" s="167"/>
      <c r="I37" s="282" t="s">
        <v>160</v>
      </c>
      <c r="J37" s="283"/>
      <c r="K37" s="284"/>
      <c r="L37" s="86"/>
      <c r="M37" s="86"/>
      <c r="N37" s="86"/>
      <c r="O37" s="86"/>
      <c r="P37" s="86"/>
      <c r="Q37" s="86"/>
      <c r="R37" s="86"/>
      <c r="S37" s="86"/>
      <c r="T37" s="86"/>
      <c r="U37" s="253"/>
      <c r="V37" s="254"/>
      <c r="W37" s="254"/>
      <c r="X37" s="255"/>
      <c r="Y37" s="176" t="str">
        <f t="shared" si="11"/>
        <v>未実施</v>
      </c>
      <c r="Z37" s="177" t="str">
        <f t="shared" si="12"/>
        <v/>
      </c>
      <c r="AA37" s="178" t="str">
        <f t="shared" si="13"/>
        <v/>
      </c>
      <c r="AB37" s="87">
        <f t="shared" si="14"/>
        <v>0</v>
      </c>
      <c r="AC37" s="87">
        <f t="shared" si="15"/>
        <v>0</v>
      </c>
      <c r="AD37" s="88">
        <f t="shared" si="0"/>
        <v>0</v>
      </c>
      <c r="AE37" s="89">
        <f t="shared" si="1"/>
        <v>0</v>
      </c>
      <c r="AF37" s="89">
        <f t="shared" si="2"/>
        <v>0</v>
      </c>
      <c r="AG37" s="89">
        <f t="shared" si="3"/>
        <v>0</v>
      </c>
      <c r="AH37" s="89">
        <f t="shared" si="4"/>
        <v>0</v>
      </c>
      <c r="AI37" s="89">
        <f t="shared" si="5"/>
        <v>0</v>
      </c>
      <c r="AJ37" s="89">
        <f t="shared" si="6"/>
        <v>0</v>
      </c>
      <c r="AK37" s="89">
        <f t="shared" si="7"/>
        <v>0</v>
      </c>
      <c r="AL37" s="89">
        <f t="shared" si="8"/>
        <v>0</v>
      </c>
      <c r="AM37" s="89">
        <f t="shared" si="9"/>
        <v>0</v>
      </c>
    </row>
    <row r="38" spans="1:39" s="88" customFormat="1" ht="41.25" customHeight="1">
      <c r="A38" s="84"/>
      <c r="B38" s="85">
        <f t="shared" si="10"/>
        <v>18</v>
      </c>
      <c r="C38" s="285" t="s">
        <v>161</v>
      </c>
      <c r="D38" s="286"/>
      <c r="E38" s="276" t="s">
        <v>137</v>
      </c>
      <c r="F38" s="277"/>
      <c r="G38" s="167" t="s">
        <v>179</v>
      </c>
      <c r="H38" s="167"/>
      <c r="I38" s="282" t="s">
        <v>162</v>
      </c>
      <c r="J38" s="283"/>
      <c r="K38" s="284"/>
      <c r="L38" s="86"/>
      <c r="M38" s="86"/>
      <c r="N38" s="86"/>
      <c r="O38" s="86"/>
      <c r="P38" s="86"/>
      <c r="Q38" s="86"/>
      <c r="R38" s="86"/>
      <c r="S38" s="86"/>
      <c r="T38" s="86"/>
      <c r="U38" s="253"/>
      <c r="V38" s="254"/>
      <c r="W38" s="254"/>
      <c r="X38" s="255"/>
      <c r="Y38" s="176" t="str">
        <f t="shared" si="11"/>
        <v>未実施</v>
      </c>
      <c r="Z38" s="177" t="str">
        <f t="shared" si="12"/>
        <v/>
      </c>
      <c r="AA38" s="178" t="str">
        <f t="shared" si="13"/>
        <v/>
      </c>
      <c r="AB38" s="87">
        <f t="shared" si="14"/>
        <v>0</v>
      </c>
      <c r="AC38" s="87">
        <f t="shared" si="15"/>
        <v>0</v>
      </c>
      <c r="AD38" s="88">
        <f t="shared" si="0"/>
        <v>1</v>
      </c>
      <c r="AE38" s="89">
        <f t="shared" si="1"/>
        <v>0</v>
      </c>
      <c r="AF38" s="89">
        <f t="shared" si="2"/>
        <v>0</v>
      </c>
      <c r="AG38" s="89">
        <f t="shared" si="3"/>
        <v>0</v>
      </c>
      <c r="AH38" s="89">
        <f t="shared" si="4"/>
        <v>0</v>
      </c>
      <c r="AI38" s="89">
        <f t="shared" si="5"/>
        <v>0</v>
      </c>
      <c r="AJ38" s="89">
        <f t="shared" si="6"/>
        <v>0</v>
      </c>
      <c r="AK38" s="89">
        <f t="shared" si="7"/>
        <v>0</v>
      </c>
      <c r="AL38" s="89">
        <f t="shared" si="8"/>
        <v>0</v>
      </c>
      <c r="AM38" s="89">
        <f t="shared" si="9"/>
        <v>0</v>
      </c>
    </row>
    <row r="39" spans="1:39" s="88" customFormat="1" ht="21.75" customHeight="1">
      <c r="A39" s="84"/>
      <c r="B39" s="85">
        <f t="shared" si="10"/>
        <v>19</v>
      </c>
      <c r="C39" s="287"/>
      <c r="D39" s="288"/>
      <c r="E39" s="278"/>
      <c r="F39" s="279"/>
      <c r="G39" s="291" t="s">
        <v>180</v>
      </c>
      <c r="H39" s="167" t="s">
        <v>239</v>
      </c>
      <c r="I39" s="282" t="s">
        <v>240</v>
      </c>
      <c r="J39" s="283"/>
      <c r="K39" s="284"/>
      <c r="L39" s="86"/>
      <c r="M39" s="86"/>
      <c r="N39" s="86"/>
      <c r="O39" s="86"/>
      <c r="P39" s="86"/>
      <c r="Q39" s="86"/>
      <c r="R39" s="86"/>
      <c r="S39" s="86"/>
      <c r="T39" s="86"/>
      <c r="U39" s="253"/>
      <c r="V39" s="254"/>
      <c r="W39" s="254"/>
      <c r="X39" s="255"/>
      <c r="Y39" s="176" t="str">
        <f t="shared" si="11"/>
        <v>未実施</v>
      </c>
      <c r="Z39" s="177" t="str">
        <f t="shared" si="12"/>
        <v/>
      </c>
      <c r="AA39" s="178" t="str">
        <f t="shared" si="13"/>
        <v/>
      </c>
      <c r="AB39" s="87">
        <f t="shared" si="14"/>
        <v>0</v>
      </c>
      <c r="AC39" s="87">
        <f t="shared" si="15"/>
        <v>0</v>
      </c>
      <c r="AD39" s="88">
        <f t="shared" si="0"/>
        <v>0</v>
      </c>
      <c r="AE39" s="89">
        <f t="shared" si="1"/>
        <v>0</v>
      </c>
      <c r="AF39" s="89">
        <f t="shared" si="2"/>
        <v>0</v>
      </c>
      <c r="AG39" s="89">
        <f t="shared" si="3"/>
        <v>0</v>
      </c>
      <c r="AH39" s="89">
        <f t="shared" si="4"/>
        <v>0</v>
      </c>
      <c r="AI39" s="89">
        <f t="shared" si="5"/>
        <v>0</v>
      </c>
      <c r="AJ39" s="89">
        <f t="shared" si="6"/>
        <v>0</v>
      </c>
      <c r="AK39" s="89">
        <f t="shared" si="7"/>
        <v>0</v>
      </c>
      <c r="AL39" s="89">
        <f t="shared" si="8"/>
        <v>0</v>
      </c>
      <c r="AM39" s="89">
        <f t="shared" si="9"/>
        <v>0</v>
      </c>
    </row>
    <row r="40" spans="1:39" s="88" customFormat="1" ht="21.75" customHeight="1">
      <c r="A40" s="84"/>
      <c r="B40" s="85">
        <f t="shared" si="10"/>
        <v>20</v>
      </c>
      <c r="C40" s="287"/>
      <c r="D40" s="288"/>
      <c r="E40" s="278"/>
      <c r="F40" s="279"/>
      <c r="G40" s="292"/>
      <c r="H40" s="167" t="s">
        <v>241</v>
      </c>
      <c r="I40" s="282" t="s">
        <v>242</v>
      </c>
      <c r="J40" s="283"/>
      <c r="K40" s="284"/>
      <c r="L40" s="86"/>
      <c r="M40" s="86"/>
      <c r="N40" s="86"/>
      <c r="O40" s="86"/>
      <c r="P40" s="86"/>
      <c r="Q40" s="86"/>
      <c r="R40" s="86"/>
      <c r="S40" s="86"/>
      <c r="T40" s="86"/>
      <c r="U40" s="253"/>
      <c r="V40" s="254"/>
      <c r="W40" s="254"/>
      <c r="X40" s="255"/>
      <c r="Y40" s="176" t="str">
        <f t="shared" si="11"/>
        <v>未実施</v>
      </c>
      <c r="Z40" s="177" t="str">
        <f t="shared" si="12"/>
        <v/>
      </c>
      <c r="AA40" s="178" t="str">
        <f t="shared" si="13"/>
        <v/>
      </c>
      <c r="AB40" s="87">
        <f t="shared" si="14"/>
        <v>0</v>
      </c>
      <c r="AC40" s="87">
        <f t="shared" si="15"/>
        <v>0</v>
      </c>
      <c r="AD40" s="88">
        <f t="shared" si="0"/>
        <v>0</v>
      </c>
      <c r="AE40" s="89">
        <f t="shared" si="1"/>
        <v>0</v>
      </c>
      <c r="AF40" s="89">
        <f t="shared" si="2"/>
        <v>0</v>
      </c>
      <c r="AG40" s="89">
        <f t="shared" si="3"/>
        <v>0</v>
      </c>
      <c r="AH40" s="89">
        <f t="shared" si="4"/>
        <v>0</v>
      </c>
      <c r="AI40" s="89">
        <f t="shared" si="5"/>
        <v>0</v>
      </c>
      <c r="AJ40" s="89">
        <f t="shared" si="6"/>
        <v>0</v>
      </c>
      <c r="AK40" s="89">
        <f t="shared" si="7"/>
        <v>0</v>
      </c>
      <c r="AL40" s="89">
        <f t="shared" si="8"/>
        <v>0</v>
      </c>
      <c r="AM40" s="89">
        <f t="shared" si="9"/>
        <v>0</v>
      </c>
    </row>
    <row r="41" spans="1:39" s="88" customFormat="1" ht="21.75" customHeight="1">
      <c r="A41" s="84"/>
      <c r="B41" s="85">
        <f t="shared" si="10"/>
        <v>21</v>
      </c>
      <c r="C41" s="287"/>
      <c r="D41" s="288"/>
      <c r="E41" s="278"/>
      <c r="F41" s="279"/>
      <c r="G41" s="292"/>
      <c r="H41" s="167" t="s">
        <v>243</v>
      </c>
      <c r="I41" s="282" t="s">
        <v>244</v>
      </c>
      <c r="J41" s="283"/>
      <c r="K41" s="284"/>
      <c r="L41" s="86"/>
      <c r="M41" s="86"/>
      <c r="N41" s="86"/>
      <c r="O41" s="86"/>
      <c r="P41" s="86"/>
      <c r="Q41" s="86"/>
      <c r="R41" s="86"/>
      <c r="S41" s="86"/>
      <c r="T41" s="86"/>
      <c r="U41" s="253"/>
      <c r="V41" s="254"/>
      <c r="W41" s="254"/>
      <c r="X41" s="255"/>
      <c r="Y41" s="176" t="str">
        <f t="shared" si="11"/>
        <v>未実施</v>
      </c>
      <c r="Z41" s="177" t="str">
        <f t="shared" si="12"/>
        <v/>
      </c>
      <c r="AA41" s="178" t="str">
        <f t="shared" si="13"/>
        <v/>
      </c>
      <c r="AB41" s="87">
        <f t="shared" si="14"/>
        <v>0</v>
      </c>
      <c r="AC41" s="87">
        <f t="shared" si="15"/>
        <v>0</v>
      </c>
      <c r="AD41" s="88">
        <f t="shared" si="0"/>
        <v>0</v>
      </c>
      <c r="AE41" s="89">
        <f t="shared" si="1"/>
        <v>0</v>
      </c>
      <c r="AF41" s="89">
        <f t="shared" si="2"/>
        <v>0</v>
      </c>
      <c r="AG41" s="89">
        <f t="shared" si="3"/>
        <v>0</v>
      </c>
      <c r="AH41" s="89">
        <f t="shared" si="4"/>
        <v>0</v>
      </c>
      <c r="AI41" s="89">
        <f t="shared" si="5"/>
        <v>0</v>
      </c>
      <c r="AJ41" s="89">
        <f t="shared" si="6"/>
        <v>0</v>
      </c>
      <c r="AK41" s="89">
        <f t="shared" si="7"/>
        <v>0</v>
      </c>
      <c r="AL41" s="89">
        <f t="shared" si="8"/>
        <v>0</v>
      </c>
      <c r="AM41" s="89">
        <f t="shared" si="9"/>
        <v>0</v>
      </c>
    </row>
    <row r="42" spans="1:39" s="88" customFormat="1" ht="21.75" customHeight="1">
      <c r="A42" s="84"/>
      <c r="B42" s="85">
        <f t="shared" si="10"/>
        <v>22</v>
      </c>
      <c r="C42" s="287"/>
      <c r="D42" s="288"/>
      <c r="E42" s="278"/>
      <c r="F42" s="279"/>
      <c r="G42" s="292"/>
      <c r="H42" s="167" t="s">
        <v>245</v>
      </c>
      <c r="I42" s="282" t="s">
        <v>246</v>
      </c>
      <c r="J42" s="283"/>
      <c r="K42" s="284"/>
      <c r="L42" s="86"/>
      <c r="M42" s="86"/>
      <c r="N42" s="86"/>
      <c r="O42" s="86"/>
      <c r="P42" s="86"/>
      <c r="Q42" s="86"/>
      <c r="R42" s="86"/>
      <c r="S42" s="86"/>
      <c r="T42" s="86"/>
      <c r="U42" s="253"/>
      <c r="V42" s="254"/>
      <c r="W42" s="254"/>
      <c r="X42" s="255"/>
      <c r="Y42" s="176" t="str">
        <f t="shared" si="11"/>
        <v>未実施</v>
      </c>
      <c r="Z42" s="177" t="str">
        <f t="shared" si="12"/>
        <v/>
      </c>
      <c r="AA42" s="178" t="str">
        <f t="shared" si="13"/>
        <v/>
      </c>
      <c r="AB42" s="87">
        <f t="shared" si="14"/>
        <v>0</v>
      </c>
      <c r="AC42" s="87">
        <f t="shared" si="15"/>
        <v>0</v>
      </c>
      <c r="AD42" s="88">
        <f t="shared" si="0"/>
        <v>0</v>
      </c>
      <c r="AE42" s="89">
        <f t="shared" si="1"/>
        <v>0</v>
      </c>
      <c r="AF42" s="89">
        <f t="shared" si="2"/>
        <v>0</v>
      </c>
      <c r="AG42" s="89">
        <f t="shared" si="3"/>
        <v>0</v>
      </c>
      <c r="AH42" s="89">
        <f t="shared" si="4"/>
        <v>0</v>
      </c>
      <c r="AI42" s="89">
        <f t="shared" si="5"/>
        <v>0</v>
      </c>
      <c r="AJ42" s="89">
        <f t="shared" si="6"/>
        <v>0</v>
      </c>
      <c r="AK42" s="89">
        <f t="shared" si="7"/>
        <v>0</v>
      </c>
      <c r="AL42" s="89">
        <f t="shared" si="8"/>
        <v>0</v>
      </c>
      <c r="AM42" s="89">
        <f t="shared" si="9"/>
        <v>0</v>
      </c>
    </row>
    <row r="43" spans="1:39" s="88" customFormat="1" ht="21.75" customHeight="1">
      <c r="A43" s="84"/>
      <c r="B43" s="85">
        <f t="shared" si="10"/>
        <v>23</v>
      </c>
      <c r="C43" s="287"/>
      <c r="D43" s="288"/>
      <c r="E43" s="278"/>
      <c r="F43" s="279"/>
      <c r="G43" s="292"/>
      <c r="H43" s="167" t="s">
        <v>222</v>
      </c>
      <c r="I43" s="282" t="s">
        <v>247</v>
      </c>
      <c r="J43" s="283"/>
      <c r="K43" s="284"/>
      <c r="L43" s="86"/>
      <c r="M43" s="86"/>
      <c r="N43" s="86"/>
      <c r="O43" s="86"/>
      <c r="P43" s="86"/>
      <c r="Q43" s="86"/>
      <c r="R43" s="86"/>
      <c r="S43" s="86"/>
      <c r="T43" s="86"/>
      <c r="U43" s="253"/>
      <c r="V43" s="254"/>
      <c r="W43" s="254"/>
      <c r="X43" s="255"/>
      <c r="Y43" s="176" t="str">
        <f t="shared" si="11"/>
        <v>未実施</v>
      </c>
      <c r="Z43" s="177" t="str">
        <f t="shared" si="12"/>
        <v/>
      </c>
      <c r="AA43" s="178" t="str">
        <f t="shared" si="13"/>
        <v/>
      </c>
      <c r="AB43" s="87">
        <f t="shared" si="14"/>
        <v>0</v>
      </c>
      <c r="AC43" s="87">
        <f t="shared" si="15"/>
        <v>0</v>
      </c>
      <c r="AD43" s="88">
        <f t="shared" si="0"/>
        <v>0</v>
      </c>
      <c r="AE43" s="89">
        <f t="shared" si="1"/>
        <v>0</v>
      </c>
      <c r="AF43" s="89">
        <f t="shared" si="2"/>
        <v>0</v>
      </c>
      <c r="AG43" s="89">
        <f t="shared" si="3"/>
        <v>0</v>
      </c>
      <c r="AH43" s="89">
        <f t="shared" si="4"/>
        <v>0</v>
      </c>
      <c r="AI43" s="89">
        <f t="shared" si="5"/>
        <v>0</v>
      </c>
      <c r="AJ43" s="89">
        <f t="shared" si="6"/>
        <v>0</v>
      </c>
      <c r="AK43" s="89">
        <f t="shared" si="7"/>
        <v>0</v>
      </c>
      <c r="AL43" s="89">
        <f t="shared" si="8"/>
        <v>0</v>
      </c>
      <c r="AM43" s="89">
        <f t="shared" si="9"/>
        <v>0</v>
      </c>
    </row>
    <row r="44" spans="1:39" s="88" customFormat="1" ht="80.25" customHeight="1">
      <c r="A44" s="84"/>
      <c r="B44" s="85">
        <f t="shared" si="10"/>
        <v>24</v>
      </c>
      <c r="C44" s="287"/>
      <c r="D44" s="288"/>
      <c r="E44" s="278"/>
      <c r="F44" s="279"/>
      <c r="G44" s="292"/>
      <c r="H44" s="167" t="s">
        <v>227</v>
      </c>
      <c r="I44" s="282" t="s">
        <v>248</v>
      </c>
      <c r="J44" s="283"/>
      <c r="K44" s="284"/>
      <c r="L44" s="86"/>
      <c r="M44" s="86"/>
      <c r="N44" s="86"/>
      <c r="O44" s="86"/>
      <c r="P44" s="86"/>
      <c r="Q44" s="86"/>
      <c r="R44" s="86"/>
      <c r="S44" s="86"/>
      <c r="T44" s="86"/>
      <c r="U44" s="253"/>
      <c r="V44" s="254"/>
      <c r="W44" s="254"/>
      <c r="X44" s="255"/>
      <c r="Y44" s="176" t="str">
        <f t="shared" si="11"/>
        <v>未実施</v>
      </c>
      <c r="Z44" s="177" t="str">
        <f t="shared" si="12"/>
        <v/>
      </c>
      <c r="AA44" s="178" t="str">
        <f t="shared" si="13"/>
        <v/>
      </c>
      <c r="AB44" s="87">
        <f t="shared" si="14"/>
        <v>0</v>
      </c>
      <c r="AC44" s="87">
        <f t="shared" si="15"/>
        <v>0</v>
      </c>
      <c r="AD44" s="88">
        <f t="shared" si="0"/>
        <v>0</v>
      </c>
      <c r="AE44" s="89">
        <f t="shared" si="1"/>
        <v>0</v>
      </c>
      <c r="AF44" s="89">
        <f t="shared" si="2"/>
        <v>0</v>
      </c>
      <c r="AG44" s="89">
        <f t="shared" si="3"/>
        <v>0</v>
      </c>
      <c r="AH44" s="89">
        <f t="shared" si="4"/>
        <v>0</v>
      </c>
      <c r="AI44" s="89">
        <f t="shared" si="5"/>
        <v>0</v>
      </c>
      <c r="AJ44" s="89">
        <f t="shared" si="6"/>
        <v>0</v>
      </c>
      <c r="AK44" s="89">
        <f t="shared" si="7"/>
        <v>0</v>
      </c>
      <c r="AL44" s="89">
        <f t="shared" si="8"/>
        <v>0</v>
      </c>
      <c r="AM44" s="89">
        <f t="shared" si="9"/>
        <v>0</v>
      </c>
    </row>
    <row r="45" spans="1:39" s="88" customFormat="1" ht="24" customHeight="1">
      <c r="A45" s="84"/>
      <c r="B45" s="85">
        <f t="shared" si="10"/>
        <v>25</v>
      </c>
      <c r="C45" s="287"/>
      <c r="D45" s="288"/>
      <c r="E45" s="278"/>
      <c r="F45" s="279"/>
      <c r="G45" s="292"/>
      <c r="H45" s="167" t="s">
        <v>249</v>
      </c>
      <c r="I45" s="282" t="s">
        <v>250</v>
      </c>
      <c r="J45" s="283"/>
      <c r="K45" s="284"/>
      <c r="L45" s="86"/>
      <c r="M45" s="86"/>
      <c r="N45" s="86"/>
      <c r="O45" s="86"/>
      <c r="P45" s="86"/>
      <c r="Q45" s="86"/>
      <c r="R45" s="86"/>
      <c r="S45" s="86"/>
      <c r="T45" s="86"/>
      <c r="U45" s="253"/>
      <c r="V45" s="254"/>
      <c r="W45" s="254"/>
      <c r="X45" s="255"/>
      <c r="Y45" s="176" t="str">
        <f t="shared" si="11"/>
        <v>未実施</v>
      </c>
      <c r="Z45" s="177" t="str">
        <f t="shared" si="12"/>
        <v/>
      </c>
      <c r="AA45" s="178" t="str">
        <f t="shared" si="13"/>
        <v/>
      </c>
      <c r="AB45" s="87">
        <f t="shared" si="14"/>
        <v>0</v>
      </c>
      <c r="AC45" s="87">
        <f t="shared" si="15"/>
        <v>0</v>
      </c>
      <c r="AD45" s="88">
        <f t="shared" si="0"/>
        <v>0</v>
      </c>
      <c r="AE45" s="89">
        <f t="shared" si="1"/>
        <v>0</v>
      </c>
      <c r="AF45" s="89">
        <f t="shared" si="2"/>
        <v>0</v>
      </c>
      <c r="AG45" s="89">
        <f t="shared" si="3"/>
        <v>0</v>
      </c>
      <c r="AH45" s="89">
        <f t="shared" si="4"/>
        <v>0</v>
      </c>
      <c r="AI45" s="89">
        <f t="shared" si="5"/>
        <v>0</v>
      </c>
      <c r="AJ45" s="89">
        <f t="shared" si="6"/>
        <v>0</v>
      </c>
      <c r="AK45" s="89">
        <f t="shared" si="7"/>
        <v>0</v>
      </c>
      <c r="AL45" s="89">
        <f t="shared" si="8"/>
        <v>0</v>
      </c>
      <c r="AM45" s="89">
        <f t="shared" si="9"/>
        <v>0</v>
      </c>
    </row>
    <row r="46" spans="1:39" s="88" customFormat="1" ht="24" customHeight="1">
      <c r="A46" s="84"/>
      <c r="B46" s="85">
        <f t="shared" si="10"/>
        <v>26</v>
      </c>
      <c r="C46" s="287"/>
      <c r="D46" s="288"/>
      <c r="E46" s="278"/>
      <c r="F46" s="279"/>
      <c r="G46" s="292"/>
      <c r="H46" s="167" t="s">
        <v>251</v>
      </c>
      <c r="I46" s="282" t="s">
        <v>252</v>
      </c>
      <c r="J46" s="283"/>
      <c r="K46" s="284"/>
      <c r="L46" s="86"/>
      <c r="M46" s="86"/>
      <c r="N46" s="86"/>
      <c r="O46" s="86"/>
      <c r="P46" s="86"/>
      <c r="Q46" s="86"/>
      <c r="R46" s="86"/>
      <c r="S46" s="86"/>
      <c r="T46" s="86"/>
      <c r="U46" s="253"/>
      <c r="V46" s="254"/>
      <c r="W46" s="254"/>
      <c r="X46" s="255"/>
      <c r="Y46" s="176" t="str">
        <f t="shared" si="11"/>
        <v>未実施</v>
      </c>
      <c r="Z46" s="177" t="str">
        <f t="shared" si="12"/>
        <v/>
      </c>
      <c r="AA46" s="178" t="str">
        <f t="shared" si="13"/>
        <v/>
      </c>
      <c r="AB46" s="87">
        <f t="shared" si="14"/>
        <v>0</v>
      </c>
      <c r="AC46" s="87">
        <f t="shared" si="15"/>
        <v>0</v>
      </c>
      <c r="AD46" s="88">
        <f t="shared" si="0"/>
        <v>0</v>
      </c>
      <c r="AE46" s="89">
        <f t="shared" si="1"/>
        <v>0</v>
      </c>
      <c r="AF46" s="89">
        <f t="shared" si="2"/>
        <v>0</v>
      </c>
      <c r="AG46" s="89">
        <f t="shared" si="3"/>
        <v>0</v>
      </c>
      <c r="AH46" s="89">
        <f t="shared" si="4"/>
        <v>0</v>
      </c>
      <c r="AI46" s="89">
        <f t="shared" si="5"/>
        <v>0</v>
      </c>
      <c r="AJ46" s="89">
        <f t="shared" si="6"/>
        <v>0</v>
      </c>
      <c r="AK46" s="89">
        <f t="shared" si="7"/>
        <v>0</v>
      </c>
      <c r="AL46" s="89">
        <f t="shared" si="8"/>
        <v>0</v>
      </c>
      <c r="AM46" s="89">
        <f t="shared" si="9"/>
        <v>0</v>
      </c>
    </row>
    <row r="47" spans="1:39" s="88" customFormat="1" ht="24" customHeight="1">
      <c r="A47" s="84"/>
      <c r="B47" s="85">
        <f t="shared" si="10"/>
        <v>27</v>
      </c>
      <c r="C47" s="287"/>
      <c r="D47" s="288"/>
      <c r="E47" s="278"/>
      <c r="F47" s="279"/>
      <c r="G47" s="292"/>
      <c r="H47" s="167" t="s">
        <v>231</v>
      </c>
      <c r="I47" s="282" t="s">
        <v>253</v>
      </c>
      <c r="J47" s="283"/>
      <c r="K47" s="284"/>
      <c r="L47" s="86"/>
      <c r="M47" s="86"/>
      <c r="N47" s="86"/>
      <c r="O47" s="86"/>
      <c r="P47" s="86"/>
      <c r="Q47" s="86"/>
      <c r="R47" s="86"/>
      <c r="S47" s="86"/>
      <c r="T47" s="86"/>
      <c r="U47" s="253"/>
      <c r="V47" s="254"/>
      <c r="W47" s="254"/>
      <c r="X47" s="255"/>
      <c r="Y47" s="176" t="str">
        <f t="shared" si="11"/>
        <v>未実施</v>
      </c>
      <c r="Z47" s="177" t="str">
        <f t="shared" si="12"/>
        <v/>
      </c>
      <c r="AA47" s="178" t="str">
        <f t="shared" si="13"/>
        <v/>
      </c>
      <c r="AB47" s="87">
        <f t="shared" si="14"/>
        <v>0</v>
      </c>
      <c r="AC47" s="87">
        <f t="shared" si="15"/>
        <v>0</v>
      </c>
      <c r="AD47" s="88">
        <f t="shared" si="0"/>
        <v>0</v>
      </c>
      <c r="AE47" s="89">
        <f t="shared" si="1"/>
        <v>0</v>
      </c>
      <c r="AF47" s="89">
        <f t="shared" si="2"/>
        <v>0</v>
      </c>
      <c r="AG47" s="89">
        <f t="shared" si="3"/>
        <v>0</v>
      </c>
      <c r="AH47" s="89">
        <f t="shared" si="4"/>
        <v>0</v>
      </c>
      <c r="AI47" s="89">
        <f t="shared" si="5"/>
        <v>0</v>
      </c>
      <c r="AJ47" s="89">
        <f t="shared" si="6"/>
        <v>0</v>
      </c>
      <c r="AK47" s="89">
        <f t="shared" si="7"/>
        <v>0</v>
      </c>
      <c r="AL47" s="89">
        <f t="shared" si="8"/>
        <v>0</v>
      </c>
      <c r="AM47" s="89">
        <f t="shared" si="9"/>
        <v>0</v>
      </c>
    </row>
    <row r="48" spans="1:39" s="88" customFormat="1" ht="24" customHeight="1">
      <c r="A48" s="84"/>
      <c r="B48" s="85">
        <f t="shared" si="10"/>
        <v>28</v>
      </c>
      <c r="C48" s="287"/>
      <c r="D48" s="288"/>
      <c r="E48" s="278"/>
      <c r="F48" s="279"/>
      <c r="G48" s="292"/>
      <c r="H48" s="167" t="s">
        <v>233</v>
      </c>
      <c r="I48" s="282" t="s">
        <v>254</v>
      </c>
      <c r="J48" s="283"/>
      <c r="K48" s="284"/>
      <c r="L48" s="86"/>
      <c r="M48" s="86"/>
      <c r="N48" s="86"/>
      <c r="O48" s="86"/>
      <c r="P48" s="86"/>
      <c r="Q48" s="86"/>
      <c r="R48" s="86"/>
      <c r="S48" s="86"/>
      <c r="T48" s="86"/>
      <c r="U48" s="253"/>
      <c r="V48" s="254"/>
      <c r="W48" s="254"/>
      <c r="X48" s="255"/>
      <c r="Y48" s="176" t="str">
        <f t="shared" si="11"/>
        <v>未実施</v>
      </c>
      <c r="Z48" s="177" t="str">
        <f t="shared" si="12"/>
        <v/>
      </c>
      <c r="AA48" s="178" t="str">
        <f t="shared" si="13"/>
        <v/>
      </c>
      <c r="AB48" s="87">
        <f t="shared" si="14"/>
        <v>0</v>
      </c>
      <c r="AC48" s="87">
        <f t="shared" si="15"/>
        <v>0</v>
      </c>
      <c r="AD48" s="88">
        <f t="shared" si="0"/>
        <v>0</v>
      </c>
      <c r="AE48" s="89">
        <f t="shared" si="1"/>
        <v>0</v>
      </c>
      <c r="AF48" s="89">
        <f t="shared" si="2"/>
        <v>0</v>
      </c>
      <c r="AG48" s="89">
        <f t="shared" si="3"/>
        <v>0</v>
      </c>
      <c r="AH48" s="89">
        <f t="shared" si="4"/>
        <v>0</v>
      </c>
      <c r="AI48" s="89">
        <f t="shared" si="5"/>
        <v>0</v>
      </c>
      <c r="AJ48" s="89">
        <f t="shared" si="6"/>
        <v>0</v>
      </c>
      <c r="AK48" s="89">
        <f t="shared" si="7"/>
        <v>0</v>
      </c>
      <c r="AL48" s="89">
        <f t="shared" si="8"/>
        <v>0</v>
      </c>
      <c r="AM48" s="89">
        <f t="shared" si="9"/>
        <v>0</v>
      </c>
    </row>
    <row r="49" spans="1:39" s="88" customFormat="1" ht="41.25" customHeight="1">
      <c r="A49" s="84"/>
      <c r="B49" s="85">
        <f t="shared" si="10"/>
        <v>29</v>
      </c>
      <c r="C49" s="287"/>
      <c r="D49" s="288"/>
      <c r="E49" s="278"/>
      <c r="F49" s="279"/>
      <c r="G49" s="293"/>
      <c r="H49" s="167" t="s">
        <v>255</v>
      </c>
      <c r="I49" s="282" t="s">
        <v>256</v>
      </c>
      <c r="J49" s="283"/>
      <c r="K49" s="284"/>
      <c r="L49" s="86"/>
      <c r="M49" s="86"/>
      <c r="N49" s="86"/>
      <c r="O49" s="86"/>
      <c r="P49" s="86"/>
      <c r="Q49" s="86"/>
      <c r="R49" s="86"/>
      <c r="S49" s="86"/>
      <c r="T49" s="86"/>
      <c r="U49" s="253"/>
      <c r="V49" s="254"/>
      <c r="W49" s="254"/>
      <c r="X49" s="255"/>
      <c r="Y49" s="176" t="str">
        <f t="shared" si="11"/>
        <v>未実施</v>
      </c>
      <c r="Z49" s="177" t="str">
        <f t="shared" si="12"/>
        <v/>
      </c>
      <c r="AA49" s="178" t="str">
        <f t="shared" si="13"/>
        <v/>
      </c>
      <c r="AB49" s="87">
        <f t="shared" si="14"/>
        <v>0</v>
      </c>
      <c r="AC49" s="87">
        <f t="shared" si="15"/>
        <v>0</v>
      </c>
      <c r="AD49" s="88">
        <f t="shared" si="0"/>
        <v>0</v>
      </c>
      <c r="AE49" s="89">
        <f t="shared" si="1"/>
        <v>0</v>
      </c>
      <c r="AF49" s="89">
        <f t="shared" si="2"/>
        <v>0</v>
      </c>
      <c r="AG49" s="89">
        <f t="shared" si="3"/>
        <v>0</v>
      </c>
      <c r="AH49" s="89">
        <f t="shared" si="4"/>
        <v>0</v>
      </c>
      <c r="AI49" s="89">
        <f t="shared" si="5"/>
        <v>0</v>
      </c>
      <c r="AJ49" s="89">
        <f t="shared" si="6"/>
        <v>0</v>
      </c>
      <c r="AK49" s="89">
        <f t="shared" si="7"/>
        <v>0</v>
      </c>
      <c r="AL49" s="89">
        <f t="shared" si="8"/>
        <v>0</v>
      </c>
      <c r="AM49" s="89">
        <f t="shared" si="9"/>
        <v>0</v>
      </c>
    </row>
    <row r="50" spans="1:39" s="88" customFormat="1" ht="23.25" customHeight="1">
      <c r="A50" s="84"/>
      <c r="B50" s="85">
        <f t="shared" si="10"/>
        <v>30</v>
      </c>
      <c r="C50" s="287"/>
      <c r="D50" s="288"/>
      <c r="E50" s="278"/>
      <c r="F50" s="279"/>
      <c r="G50" s="291" t="s">
        <v>181</v>
      </c>
      <c r="H50" s="167" t="s">
        <v>239</v>
      </c>
      <c r="I50" s="282" t="s">
        <v>257</v>
      </c>
      <c r="J50" s="283"/>
      <c r="K50" s="284"/>
      <c r="L50" s="86"/>
      <c r="M50" s="86"/>
      <c r="N50" s="86"/>
      <c r="O50" s="86"/>
      <c r="P50" s="86"/>
      <c r="Q50" s="86"/>
      <c r="R50" s="86"/>
      <c r="S50" s="86"/>
      <c r="T50" s="86"/>
      <c r="U50" s="253"/>
      <c r="V50" s="254"/>
      <c r="W50" s="254"/>
      <c r="X50" s="255"/>
      <c r="Y50" s="176" t="str">
        <f t="shared" si="11"/>
        <v>未実施</v>
      </c>
      <c r="Z50" s="177" t="str">
        <f t="shared" si="12"/>
        <v/>
      </c>
      <c r="AA50" s="178" t="str">
        <f t="shared" si="13"/>
        <v/>
      </c>
      <c r="AB50" s="87">
        <f t="shared" si="14"/>
        <v>0</v>
      </c>
      <c r="AC50" s="87">
        <f t="shared" si="15"/>
        <v>0</v>
      </c>
      <c r="AD50" s="88">
        <f t="shared" si="0"/>
        <v>0</v>
      </c>
      <c r="AE50" s="89">
        <f t="shared" si="1"/>
        <v>0</v>
      </c>
      <c r="AF50" s="89">
        <f t="shared" si="2"/>
        <v>0</v>
      </c>
      <c r="AG50" s="89">
        <f t="shared" si="3"/>
        <v>0</v>
      </c>
      <c r="AH50" s="89">
        <f t="shared" si="4"/>
        <v>0</v>
      </c>
      <c r="AI50" s="89">
        <f t="shared" si="5"/>
        <v>0</v>
      </c>
      <c r="AJ50" s="89">
        <f t="shared" si="6"/>
        <v>0</v>
      </c>
      <c r="AK50" s="89">
        <f t="shared" si="7"/>
        <v>0</v>
      </c>
      <c r="AL50" s="89">
        <f t="shared" si="8"/>
        <v>0</v>
      </c>
      <c r="AM50" s="89">
        <f t="shared" si="9"/>
        <v>0</v>
      </c>
    </row>
    <row r="51" spans="1:39" s="88" customFormat="1" ht="23.25" customHeight="1">
      <c r="A51" s="84"/>
      <c r="B51" s="85">
        <f t="shared" si="10"/>
        <v>31</v>
      </c>
      <c r="C51" s="287"/>
      <c r="D51" s="288"/>
      <c r="E51" s="278"/>
      <c r="F51" s="279"/>
      <c r="G51" s="292"/>
      <c r="H51" s="167" t="s">
        <v>241</v>
      </c>
      <c r="I51" s="282" t="s">
        <v>242</v>
      </c>
      <c r="J51" s="283"/>
      <c r="K51" s="284"/>
      <c r="L51" s="86"/>
      <c r="M51" s="86"/>
      <c r="N51" s="86"/>
      <c r="O51" s="86"/>
      <c r="P51" s="86"/>
      <c r="Q51" s="86"/>
      <c r="R51" s="86"/>
      <c r="S51" s="86"/>
      <c r="T51" s="86"/>
      <c r="U51" s="253"/>
      <c r="V51" s="254"/>
      <c r="W51" s="254"/>
      <c r="X51" s="255"/>
      <c r="Y51" s="176" t="str">
        <f t="shared" si="11"/>
        <v>未実施</v>
      </c>
      <c r="Z51" s="177" t="str">
        <f t="shared" si="12"/>
        <v/>
      </c>
      <c r="AA51" s="178" t="str">
        <f t="shared" si="13"/>
        <v/>
      </c>
      <c r="AB51" s="87">
        <f t="shared" si="14"/>
        <v>0</v>
      </c>
      <c r="AC51" s="87">
        <f t="shared" si="15"/>
        <v>0</v>
      </c>
      <c r="AD51" s="88">
        <f t="shared" si="0"/>
        <v>0</v>
      </c>
      <c r="AE51" s="89">
        <f t="shared" si="1"/>
        <v>0</v>
      </c>
      <c r="AF51" s="89">
        <f t="shared" si="2"/>
        <v>0</v>
      </c>
      <c r="AG51" s="89">
        <f t="shared" si="3"/>
        <v>0</v>
      </c>
      <c r="AH51" s="89">
        <f t="shared" si="4"/>
        <v>0</v>
      </c>
      <c r="AI51" s="89">
        <f t="shared" si="5"/>
        <v>0</v>
      </c>
      <c r="AJ51" s="89">
        <f t="shared" si="6"/>
        <v>0</v>
      </c>
      <c r="AK51" s="89">
        <f t="shared" si="7"/>
        <v>0</v>
      </c>
      <c r="AL51" s="89">
        <f t="shared" si="8"/>
        <v>0</v>
      </c>
      <c r="AM51" s="89">
        <f t="shared" si="9"/>
        <v>0</v>
      </c>
    </row>
    <row r="52" spans="1:39" s="88" customFormat="1" ht="23.25" customHeight="1">
      <c r="A52" s="84"/>
      <c r="B52" s="85">
        <f t="shared" si="10"/>
        <v>32</v>
      </c>
      <c r="C52" s="287"/>
      <c r="D52" s="288"/>
      <c r="E52" s="278"/>
      <c r="F52" s="279"/>
      <c r="G52" s="292"/>
      <c r="H52" s="167" t="s">
        <v>243</v>
      </c>
      <c r="I52" s="282" t="s">
        <v>244</v>
      </c>
      <c r="J52" s="283"/>
      <c r="K52" s="284"/>
      <c r="L52" s="86"/>
      <c r="M52" s="86"/>
      <c r="N52" s="86"/>
      <c r="O52" s="86"/>
      <c r="P52" s="86"/>
      <c r="Q52" s="86"/>
      <c r="R52" s="86"/>
      <c r="S52" s="86"/>
      <c r="T52" s="86"/>
      <c r="U52" s="253"/>
      <c r="V52" s="254"/>
      <c r="W52" s="254"/>
      <c r="X52" s="255"/>
      <c r="Y52" s="176" t="str">
        <f t="shared" si="11"/>
        <v>未実施</v>
      </c>
      <c r="Z52" s="177" t="str">
        <f t="shared" si="12"/>
        <v/>
      </c>
      <c r="AA52" s="178" t="str">
        <f t="shared" si="13"/>
        <v/>
      </c>
      <c r="AB52" s="87">
        <f t="shared" si="14"/>
        <v>0</v>
      </c>
      <c r="AC52" s="87">
        <f t="shared" si="15"/>
        <v>0</v>
      </c>
      <c r="AD52" s="88">
        <f t="shared" si="0"/>
        <v>0</v>
      </c>
      <c r="AE52" s="89">
        <f t="shared" si="1"/>
        <v>0</v>
      </c>
      <c r="AF52" s="89">
        <f t="shared" si="2"/>
        <v>0</v>
      </c>
      <c r="AG52" s="89">
        <f t="shared" si="3"/>
        <v>0</v>
      </c>
      <c r="AH52" s="89">
        <f t="shared" si="4"/>
        <v>0</v>
      </c>
      <c r="AI52" s="89">
        <f t="shared" si="5"/>
        <v>0</v>
      </c>
      <c r="AJ52" s="89">
        <f t="shared" si="6"/>
        <v>0</v>
      </c>
      <c r="AK52" s="89">
        <f t="shared" si="7"/>
        <v>0</v>
      </c>
      <c r="AL52" s="89">
        <f t="shared" si="8"/>
        <v>0</v>
      </c>
      <c r="AM52" s="89">
        <f t="shared" si="9"/>
        <v>0</v>
      </c>
    </row>
    <row r="53" spans="1:39" s="88" customFormat="1" ht="23.25" customHeight="1">
      <c r="A53" s="84"/>
      <c r="B53" s="85">
        <f t="shared" si="10"/>
        <v>33</v>
      </c>
      <c r="C53" s="287"/>
      <c r="D53" s="288"/>
      <c r="E53" s="278"/>
      <c r="F53" s="279"/>
      <c r="G53" s="292"/>
      <c r="H53" s="167" t="s">
        <v>245</v>
      </c>
      <c r="I53" s="282" t="s">
        <v>246</v>
      </c>
      <c r="J53" s="283"/>
      <c r="K53" s="284"/>
      <c r="L53" s="86"/>
      <c r="M53" s="86"/>
      <c r="N53" s="86"/>
      <c r="O53" s="86"/>
      <c r="P53" s="86"/>
      <c r="Q53" s="86"/>
      <c r="R53" s="86"/>
      <c r="S53" s="86"/>
      <c r="T53" s="86"/>
      <c r="U53" s="253"/>
      <c r="V53" s="254"/>
      <c r="W53" s="254"/>
      <c r="X53" s="255"/>
      <c r="Y53" s="176" t="str">
        <f t="shared" si="11"/>
        <v>未実施</v>
      </c>
      <c r="Z53" s="177" t="str">
        <f t="shared" si="12"/>
        <v/>
      </c>
      <c r="AA53" s="178" t="str">
        <f t="shared" si="13"/>
        <v/>
      </c>
      <c r="AB53" s="87">
        <f t="shared" si="14"/>
        <v>0</v>
      </c>
      <c r="AC53" s="87">
        <f t="shared" si="15"/>
        <v>0</v>
      </c>
      <c r="AD53" s="88">
        <f t="shared" si="0"/>
        <v>0</v>
      </c>
      <c r="AE53" s="89">
        <f t="shared" si="1"/>
        <v>0</v>
      </c>
      <c r="AF53" s="89">
        <f t="shared" si="2"/>
        <v>0</v>
      </c>
      <c r="AG53" s="89">
        <f t="shared" si="3"/>
        <v>0</v>
      </c>
      <c r="AH53" s="89">
        <f t="shared" si="4"/>
        <v>0</v>
      </c>
      <c r="AI53" s="89">
        <f t="shared" si="5"/>
        <v>0</v>
      </c>
      <c r="AJ53" s="89">
        <f t="shared" si="6"/>
        <v>0</v>
      </c>
      <c r="AK53" s="89">
        <f t="shared" si="7"/>
        <v>0</v>
      </c>
      <c r="AL53" s="89">
        <f t="shared" si="8"/>
        <v>0</v>
      </c>
      <c r="AM53" s="89">
        <f t="shared" si="9"/>
        <v>0</v>
      </c>
    </row>
    <row r="54" spans="1:39" s="88" customFormat="1" ht="23.25" customHeight="1">
      <c r="A54" s="84"/>
      <c r="B54" s="85">
        <f t="shared" si="10"/>
        <v>34</v>
      </c>
      <c r="C54" s="287"/>
      <c r="D54" s="288"/>
      <c r="E54" s="278"/>
      <c r="F54" s="279"/>
      <c r="G54" s="292"/>
      <c r="H54" s="167" t="s">
        <v>222</v>
      </c>
      <c r="I54" s="282" t="s">
        <v>247</v>
      </c>
      <c r="J54" s="283"/>
      <c r="K54" s="284"/>
      <c r="L54" s="86"/>
      <c r="M54" s="86"/>
      <c r="N54" s="86"/>
      <c r="O54" s="86"/>
      <c r="P54" s="86"/>
      <c r="Q54" s="86"/>
      <c r="R54" s="86"/>
      <c r="S54" s="86"/>
      <c r="T54" s="86"/>
      <c r="U54" s="253"/>
      <c r="V54" s="254"/>
      <c r="W54" s="254"/>
      <c r="X54" s="255"/>
      <c r="Y54" s="176" t="str">
        <f t="shared" si="11"/>
        <v>未実施</v>
      </c>
      <c r="Z54" s="177" t="str">
        <f t="shared" si="12"/>
        <v/>
      </c>
      <c r="AA54" s="178" t="str">
        <f t="shared" si="13"/>
        <v/>
      </c>
      <c r="AB54" s="87">
        <f t="shared" si="14"/>
        <v>0</v>
      </c>
      <c r="AC54" s="87">
        <f t="shared" si="15"/>
        <v>0</v>
      </c>
      <c r="AD54" s="88">
        <f t="shared" si="0"/>
        <v>0</v>
      </c>
      <c r="AE54" s="89">
        <f t="shared" si="1"/>
        <v>0</v>
      </c>
      <c r="AF54" s="89">
        <f t="shared" si="2"/>
        <v>0</v>
      </c>
      <c r="AG54" s="89">
        <f t="shared" si="3"/>
        <v>0</v>
      </c>
      <c r="AH54" s="89">
        <f t="shared" si="4"/>
        <v>0</v>
      </c>
      <c r="AI54" s="89">
        <f t="shared" si="5"/>
        <v>0</v>
      </c>
      <c r="AJ54" s="89">
        <f t="shared" si="6"/>
        <v>0</v>
      </c>
      <c r="AK54" s="89">
        <f t="shared" si="7"/>
        <v>0</v>
      </c>
      <c r="AL54" s="89">
        <f t="shared" si="8"/>
        <v>0</v>
      </c>
      <c r="AM54" s="89">
        <f t="shared" si="9"/>
        <v>0</v>
      </c>
    </row>
    <row r="55" spans="1:39" s="88" customFormat="1" ht="79.5" customHeight="1">
      <c r="A55" s="84"/>
      <c r="B55" s="85">
        <f t="shared" si="10"/>
        <v>35</v>
      </c>
      <c r="C55" s="287"/>
      <c r="D55" s="288"/>
      <c r="E55" s="278"/>
      <c r="F55" s="279"/>
      <c r="G55" s="292"/>
      <c r="H55" s="167" t="s">
        <v>227</v>
      </c>
      <c r="I55" s="282" t="s">
        <v>248</v>
      </c>
      <c r="J55" s="283"/>
      <c r="K55" s="284"/>
      <c r="L55" s="86"/>
      <c r="M55" s="86"/>
      <c r="N55" s="86"/>
      <c r="O55" s="86"/>
      <c r="P55" s="86"/>
      <c r="Q55" s="86"/>
      <c r="R55" s="86"/>
      <c r="S55" s="86"/>
      <c r="T55" s="86"/>
      <c r="U55" s="253"/>
      <c r="V55" s="254"/>
      <c r="W55" s="254"/>
      <c r="X55" s="255"/>
      <c r="Y55" s="176" t="str">
        <f t="shared" si="11"/>
        <v>未実施</v>
      </c>
      <c r="Z55" s="177" t="str">
        <f t="shared" si="12"/>
        <v/>
      </c>
      <c r="AA55" s="178" t="str">
        <f t="shared" si="13"/>
        <v/>
      </c>
      <c r="AB55" s="87">
        <f t="shared" si="14"/>
        <v>0</v>
      </c>
      <c r="AC55" s="87">
        <f t="shared" si="15"/>
        <v>0</v>
      </c>
      <c r="AD55" s="88">
        <f t="shared" si="0"/>
        <v>0</v>
      </c>
      <c r="AE55" s="89">
        <f t="shared" si="1"/>
        <v>0</v>
      </c>
      <c r="AF55" s="89">
        <f t="shared" si="2"/>
        <v>0</v>
      </c>
      <c r="AG55" s="89">
        <f t="shared" si="3"/>
        <v>0</v>
      </c>
      <c r="AH55" s="89">
        <f t="shared" si="4"/>
        <v>0</v>
      </c>
      <c r="AI55" s="89">
        <f t="shared" si="5"/>
        <v>0</v>
      </c>
      <c r="AJ55" s="89">
        <f t="shared" si="6"/>
        <v>0</v>
      </c>
      <c r="AK55" s="89">
        <f t="shared" si="7"/>
        <v>0</v>
      </c>
      <c r="AL55" s="89">
        <f t="shared" si="8"/>
        <v>0</v>
      </c>
      <c r="AM55" s="89">
        <f t="shared" si="9"/>
        <v>0</v>
      </c>
    </row>
    <row r="56" spans="1:39" s="88" customFormat="1" ht="29.25" customHeight="1">
      <c r="A56" s="84"/>
      <c r="B56" s="85">
        <f t="shared" si="10"/>
        <v>36</v>
      </c>
      <c r="C56" s="287"/>
      <c r="D56" s="288"/>
      <c r="E56" s="278"/>
      <c r="F56" s="279"/>
      <c r="G56" s="292"/>
      <c r="H56" s="167" t="s">
        <v>249</v>
      </c>
      <c r="I56" s="282" t="s">
        <v>250</v>
      </c>
      <c r="J56" s="283"/>
      <c r="K56" s="284"/>
      <c r="L56" s="86"/>
      <c r="M56" s="86"/>
      <c r="N56" s="86"/>
      <c r="O56" s="86"/>
      <c r="P56" s="86"/>
      <c r="Q56" s="86"/>
      <c r="R56" s="86"/>
      <c r="S56" s="86"/>
      <c r="T56" s="86"/>
      <c r="U56" s="253"/>
      <c r="V56" s="254"/>
      <c r="W56" s="254"/>
      <c r="X56" s="255"/>
      <c r="Y56" s="176" t="str">
        <f t="shared" si="11"/>
        <v>未実施</v>
      </c>
      <c r="Z56" s="177" t="str">
        <f t="shared" si="12"/>
        <v/>
      </c>
      <c r="AA56" s="178" t="str">
        <f t="shared" si="13"/>
        <v/>
      </c>
      <c r="AB56" s="87">
        <f t="shared" si="14"/>
        <v>0</v>
      </c>
      <c r="AC56" s="87">
        <f t="shared" si="15"/>
        <v>0</v>
      </c>
      <c r="AD56" s="88">
        <f t="shared" si="0"/>
        <v>0</v>
      </c>
      <c r="AE56" s="89">
        <f t="shared" si="1"/>
        <v>0</v>
      </c>
      <c r="AF56" s="89">
        <f t="shared" si="2"/>
        <v>0</v>
      </c>
      <c r="AG56" s="89">
        <f t="shared" si="3"/>
        <v>0</v>
      </c>
      <c r="AH56" s="89">
        <f t="shared" si="4"/>
        <v>0</v>
      </c>
      <c r="AI56" s="89">
        <f t="shared" si="5"/>
        <v>0</v>
      </c>
      <c r="AJ56" s="89">
        <f t="shared" si="6"/>
        <v>0</v>
      </c>
      <c r="AK56" s="89">
        <f t="shared" si="7"/>
        <v>0</v>
      </c>
      <c r="AL56" s="89">
        <f t="shared" si="8"/>
        <v>0</v>
      </c>
      <c r="AM56" s="89">
        <f t="shared" si="9"/>
        <v>0</v>
      </c>
    </row>
    <row r="57" spans="1:39" s="88" customFormat="1" ht="29.25" customHeight="1">
      <c r="A57" s="84"/>
      <c r="B57" s="85">
        <f t="shared" si="10"/>
        <v>37</v>
      </c>
      <c r="C57" s="287"/>
      <c r="D57" s="288"/>
      <c r="E57" s="278"/>
      <c r="F57" s="279"/>
      <c r="G57" s="292"/>
      <c r="H57" s="167" t="s">
        <v>251</v>
      </c>
      <c r="I57" s="282" t="s">
        <v>252</v>
      </c>
      <c r="J57" s="283"/>
      <c r="K57" s="284"/>
      <c r="L57" s="86"/>
      <c r="M57" s="86"/>
      <c r="N57" s="86"/>
      <c r="O57" s="86"/>
      <c r="P57" s="86"/>
      <c r="Q57" s="86"/>
      <c r="R57" s="86"/>
      <c r="S57" s="86"/>
      <c r="T57" s="86"/>
      <c r="U57" s="253"/>
      <c r="V57" s="254"/>
      <c r="W57" s="254"/>
      <c r="X57" s="255"/>
      <c r="Y57" s="176" t="str">
        <f t="shared" si="11"/>
        <v>未実施</v>
      </c>
      <c r="Z57" s="177" t="str">
        <f t="shared" si="12"/>
        <v/>
      </c>
      <c r="AA57" s="178" t="str">
        <f t="shared" si="13"/>
        <v/>
      </c>
      <c r="AB57" s="87">
        <f t="shared" si="14"/>
        <v>0</v>
      </c>
      <c r="AC57" s="87">
        <f t="shared" si="15"/>
        <v>0</v>
      </c>
      <c r="AD57" s="88">
        <f t="shared" si="0"/>
        <v>0</v>
      </c>
      <c r="AE57" s="89">
        <f t="shared" si="1"/>
        <v>0</v>
      </c>
      <c r="AF57" s="89">
        <f t="shared" si="2"/>
        <v>0</v>
      </c>
      <c r="AG57" s="89">
        <f t="shared" si="3"/>
        <v>0</v>
      </c>
      <c r="AH57" s="89">
        <f t="shared" si="4"/>
        <v>0</v>
      </c>
      <c r="AI57" s="89">
        <f t="shared" si="5"/>
        <v>0</v>
      </c>
      <c r="AJ57" s="89">
        <f t="shared" si="6"/>
        <v>0</v>
      </c>
      <c r="AK57" s="89">
        <f t="shared" si="7"/>
        <v>0</v>
      </c>
      <c r="AL57" s="89">
        <f t="shared" si="8"/>
        <v>0</v>
      </c>
      <c r="AM57" s="89">
        <f t="shared" si="9"/>
        <v>0</v>
      </c>
    </row>
    <row r="58" spans="1:39" s="88" customFormat="1" ht="29.25" customHeight="1">
      <c r="A58" s="84"/>
      <c r="B58" s="85">
        <f t="shared" si="10"/>
        <v>38</v>
      </c>
      <c r="C58" s="287"/>
      <c r="D58" s="288"/>
      <c r="E58" s="278"/>
      <c r="F58" s="279"/>
      <c r="G58" s="292"/>
      <c r="H58" s="167" t="s">
        <v>231</v>
      </c>
      <c r="I58" s="282" t="s">
        <v>253</v>
      </c>
      <c r="J58" s="283"/>
      <c r="K58" s="284"/>
      <c r="L58" s="86"/>
      <c r="M58" s="86"/>
      <c r="N58" s="86"/>
      <c r="O58" s="86"/>
      <c r="P58" s="86"/>
      <c r="Q58" s="86"/>
      <c r="R58" s="86"/>
      <c r="S58" s="86"/>
      <c r="T58" s="86"/>
      <c r="U58" s="253"/>
      <c r="V58" s="254"/>
      <c r="W58" s="254"/>
      <c r="X58" s="255"/>
      <c r="Y58" s="176" t="str">
        <f t="shared" si="11"/>
        <v>未実施</v>
      </c>
      <c r="Z58" s="177" t="str">
        <f t="shared" si="12"/>
        <v/>
      </c>
      <c r="AA58" s="178" t="str">
        <f t="shared" si="13"/>
        <v/>
      </c>
      <c r="AB58" s="87">
        <f t="shared" si="14"/>
        <v>0</v>
      </c>
      <c r="AC58" s="87">
        <f t="shared" si="15"/>
        <v>0</v>
      </c>
      <c r="AD58" s="88">
        <f t="shared" si="0"/>
        <v>0</v>
      </c>
      <c r="AE58" s="89">
        <f t="shared" si="1"/>
        <v>0</v>
      </c>
      <c r="AF58" s="89">
        <f t="shared" si="2"/>
        <v>0</v>
      </c>
      <c r="AG58" s="89">
        <f t="shared" si="3"/>
        <v>0</v>
      </c>
      <c r="AH58" s="89">
        <f t="shared" si="4"/>
        <v>0</v>
      </c>
      <c r="AI58" s="89">
        <f t="shared" si="5"/>
        <v>0</v>
      </c>
      <c r="AJ58" s="89">
        <f t="shared" si="6"/>
        <v>0</v>
      </c>
      <c r="AK58" s="89">
        <f t="shared" si="7"/>
        <v>0</v>
      </c>
      <c r="AL58" s="89">
        <f t="shared" si="8"/>
        <v>0</v>
      </c>
      <c r="AM58" s="89">
        <f t="shared" si="9"/>
        <v>0</v>
      </c>
    </row>
    <row r="59" spans="1:39" s="88" customFormat="1" ht="29.25" customHeight="1">
      <c r="A59" s="84"/>
      <c r="B59" s="85">
        <f t="shared" si="10"/>
        <v>39</v>
      </c>
      <c r="C59" s="287"/>
      <c r="D59" s="288"/>
      <c r="E59" s="278"/>
      <c r="F59" s="279"/>
      <c r="G59" s="292"/>
      <c r="H59" s="167" t="s">
        <v>233</v>
      </c>
      <c r="I59" s="282" t="s">
        <v>254</v>
      </c>
      <c r="J59" s="283"/>
      <c r="K59" s="284"/>
      <c r="L59" s="86"/>
      <c r="M59" s="86"/>
      <c r="N59" s="86"/>
      <c r="O59" s="86"/>
      <c r="P59" s="86"/>
      <c r="Q59" s="86"/>
      <c r="R59" s="86"/>
      <c r="S59" s="86"/>
      <c r="T59" s="86"/>
      <c r="U59" s="253"/>
      <c r="V59" s="254"/>
      <c r="W59" s="254"/>
      <c r="X59" s="255"/>
      <c r="Y59" s="176" t="str">
        <f t="shared" si="11"/>
        <v>未実施</v>
      </c>
      <c r="Z59" s="177" t="str">
        <f t="shared" si="12"/>
        <v/>
      </c>
      <c r="AA59" s="178" t="str">
        <f t="shared" si="13"/>
        <v/>
      </c>
      <c r="AB59" s="87">
        <f t="shared" si="14"/>
        <v>0</v>
      </c>
      <c r="AC59" s="87">
        <f t="shared" si="15"/>
        <v>0</v>
      </c>
      <c r="AD59" s="88">
        <f t="shared" si="0"/>
        <v>0</v>
      </c>
      <c r="AE59" s="89">
        <f t="shared" si="1"/>
        <v>0</v>
      </c>
      <c r="AF59" s="89">
        <f t="shared" si="2"/>
        <v>0</v>
      </c>
      <c r="AG59" s="89">
        <f t="shared" si="3"/>
        <v>0</v>
      </c>
      <c r="AH59" s="89">
        <f t="shared" si="4"/>
        <v>0</v>
      </c>
      <c r="AI59" s="89">
        <f t="shared" si="5"/>
        <v>0</v>
      </c>
      <c r="AJ59" s="89">
        <f t="shared" si="6"/>
        <v>0</v>
      </c>
      <c r="AK59" s="89">
        <f t="shared" si="7"/>
        <v>0</v>
      </c>
      <c r="AL59" s="89">
        <f t="shared" si="8"/>
        <v>0</v>
      </c>
      <c r="AM59" s="89">
        <f t="shared" si="9"/>
        <v>0</v>
      </c>
    </row>
    <row r="60" spans="1:39" s="88" customFormat="1" ht="29.25" customHeight="1">
      <c r="A60" s="84"/>
      <c r="B60" s="85">
        <f t="shared" si="10"/>
        <v>40</v>
      </c>
      <c r="C60" s="287"/>
      <c r="D60" s="288"/>
      <c r="E60" s="280"/>
      <c r="F60" s="281"/>
      <c r="G60" s="293"/>
      <c r="H60" s="167" t="s">
        <v>255</v>
      </c>
      <c r="I60" s="282" t="s">
        <v>256</v>
      </c>
      <c r="J60" s="283"/>
      <c r="K60" s="284"/>
      <c r="L60" s="86"/>
      <c r="M60" s="86"/>
      <c r="N60" s="86"/>
      <c r="O60" s="86"/>
      <c r="P60" s="86"/>
      <c r="Q60" s="86"/>
      <c r="R60" s="86"/>
      <c r="S60" s="86"/>
      <c r="T60" s="86"/>
      <c r="U60" s="253"/>
      <c r="V60" s="254"/>
      <c r="W60" s="254"/>
      <c r="X60" s="255"/>
      <c r="Y60" s="176" t="str">
        <f t="shared" si="11"/>
        <v>未実施</v>
      </c>
      <c r="Z60" s="177" t="str">
        <f t="shared" si="12"/>
        <v/>
      </c>
      <c r="AA60" s="178" t="str">
        <f t="shared" si="13"/>
        <v/>
      </c>
      <c r="AB60" s="87">
        <f t="shared" si="14"/>
        <v>0</v>
      </c>
      <c r="AC60" s="87">
        <f t="shared" si="15"/>
        <v>0</v>
      </c>
      <c r="AD60" s="88">
        <f t="shared" si="0"/>
        <v>0</v>
      </c>
      <c r="AE60" s="89">
        <f t="shared" si="1"/>
        <v>0</v>
      </c>
      <c r="AF60" s="89">
        <f t="shared" si="2"/>
        <v>0</v>
      </c>
      <c r="AG60" s="89">
        <f t="shared" si="3"/>
        <v>0</v>
      </c>
      <c r="AH60" s="89">
        <f t="shared" si="4"/>
        <v>0</v>
      </c>
      <c r="AI60" s="89">
        <f t="shared" si="5"/>
        <v>0</v>
      </c>
      <c r="AJ60" s="89">
        <f t="shared" si="6"/>
        <v>0</v>
      </c>
      <c r="AK60" s="89">
        <f t="shared" si="7"/>
        <v>0</v>
      </c>
      <c r="AL60" s="89">
        <f t="shared" si="8"/>
        <v>0</v>
      </c>
      <c r="AM60" s="89">
        <f t="shared" si="9"/>
        <v>0</v>
      </c>
    </row>
    <row r="61" spans="1:39" s="88" customFormat="1" ht="44.25" customHeight="1">
      <c r="A61" s="84"/>
      <c r="B61" s="85">
        <f t="shared" si="10"/>
        <v>41</v>
      </c>
      <c r="C61" s="287"/>
      <c r="D61" s="288"/>
      <c r="E61" s="276" t="s">
        <v>163</v>
      </c>
      <c r="F61" s="277"/>
      <c r="G61" s="167" t="s">
        <v>182</v>
      </c>
      <c r="H61" s="167"/>
      <c r="I61" s="282" t="s">
        <v>311</v>
      </c>
      <c r="J61" s="283"/>
      <c r="K61" s="284"/>
      <c r="L61" s="86"/>
      <c r="M61" s="86"/>
      <c r="N61" s="86"/>
      <c r="O61" s="86"/>
      <c r="P61" s="86"/>
      <c r="Q61" s="86"/>
      <c r="R61" s="86"/>
      <c r="S61" s="86"/>
      <c r="T61" s="86"/>
      <c r="U61" s="253"/>
      <c r="V61" s="254"/>
      <c r="W61" s="254"/>
      <c r="X61" s="255"/>
      <c r="Y61" s="176" t="str">
        <f t="shared" si="11"/>
        <v>未実施</v>
      </c>
      <c r="Z61" s="177" t="str">
        <f t="shared" si="12"/>
        <v/>
      </c>
      <c r="AA61" s="178" t="str">
        <f t="shared" si="13"/>
        <v/>
      </c>
      <c r="AB61" s="87">
        <f t="shared" ref="AB61:AB66" si="16">IF(OR(L61 &lt;&gt; "",M61 &lt;&gt;"",N61 &lt;&gt; "",O61 &lt;&gt;"",P61 &lt;&gt; "",Q61 &lt;&gt;"",R61 &lt;&gt; "",S61 &lt;&gt;"",T61 &lt;&gt; ""),1,0)</f>
        <v>0</v>
      </c>
      <c r="AC61" s="87">
        <f t="shared" ref="AC61:AC66" si="17">IF(OR(L61 = "H",M61 = "H",N61 = "H",O61 = "H",P61 = "H",Q61 = "H",R61 = "H",S61 = "H",T61 = "H",L61 = "M",M61 = "M",N61 = "M",O61 = "M",P61 = "M",Q61 = "M",R61 = "M",S61 = "M",T61 = "M",L61 = "L",M61 = "L",N61 = "L",O61 = "L",P61 = "L",Q61 = "L",R61 = "L",S61 = "L",T61 = "L"),1,0)</f>
        <v>0</v>
      </c>
      <c r="AD61" s="88">
        <f t="shared" si="0"/>
        <v>0</v>
      </c>
      <c r="AE61" s="89">
        <f t="shared" si="1"/>
        <v>0</v>
      </c>
      <c r="AF61" s="89">
        <f t="shared" si="2"/>
        <v>0</v>
      </c>
      <c r="AG61" s="89">
        <f t="shared" si="3"/>
        <v>0</v>
      </c>
      <c r="AH61" s="89">
        <f t="shared" si="4"/>
        <v>0</v>
      </c>
      <c r="AI61" s="89">
        <f t="shared" si="5"/>
        <v>0</v>
      </c>
      <c r="AJ61" s="89">
        <f t="shared" si="6"/>
        <v>0</v>
      </c>
      <c r="AK61" s="89">
        <f t="shared" si="7"/>
        <v>0</v>
      </c>
      <c r="AL61" s="89">
        <f t="shared" si="8"/>
        <v>0</v>
      </c>
      <c r="AM61" s="89">
        <f t="shared" si="9"/>
        <v>0</v>
      </c>
    </row>
    <row r="62" spans="1:39" s="88" customFormat="1" ht="44.25" customHeight="1">
      <c r="A62" s="84"/>
      <c r="B62" s="85">
        <f t="shared" si="10"/>
        <v>42</v>
      </c>
      <c r="C62" s="289"/>
      <c r="D62" s="290"/>
      <c r="E62" s="280"/>
      <c r="F62" s="281"/>
      <c r="G62" s="167" t="s">
        <v>183</v>
      </c>
      <c r="H62" s="167"/>
      <c r="I62" s="282" t="s">
        <v>160</v>
      </c>
      <c r="J62" s="283"/>
      <c r="K62" s="284"/>
      <c r="L62" s="86"/>
      <c r="M62" s="86"/>
      <c r="N62" s="86"/>
      <c r="O62" s="86"/>
      <c r="P62" s="86"/>
      <c r="Q62" s="86"/>
      <c r="R62" s="86"/>
      <c r="S62" s="86"/>
      <c r="T62" s="86"/>
      <c r="U62" s="253"/>
      <c r="V62" s="254"/>
      <c r="W62" s="254"/>
      <c r="X62" s="255"/>
      <c r="Y62" s="176" t="str">
        <f t="shared" si="11"/>
        <v>未実施</v>
      </c>
      <c r="Z62" s="177" t="str">
        <f t="shared" si="12"/>
        <v/>
      </c>
      <c r="AA62" s="178" t="str">
        <f t="shared" si="13"/>
        <v/>
      </c>
      <c r="AB62" s="87">
        <f t="shared" si="16"/>
        <v>0</v>
      </c>
      <c r="AC62" s="87">
        <f t="shared" si="17"/>
        <v>0</v>
      </c>
      <c r="AD62" s="88">
        <f t="shared" si="0"/>
        <v>0</v>
      </c>
      <c r="AE62" s="89">
        <f t="shared" si="1"/>
        <v>0</v>
      </c>
      <c r="AF62" s="89">
        <f t="shared" si="2"/>
        <v>0</v>
      </c>
      <c r="AG62" s="89">
        <f t="shared" si="3"/>
        <v>0</v>
      </c>
      <c r="AH62" s="89">
        <f t="shared" si="4"/>
        <v>0</v>
      </c>
      <c r="AI62" s="89">
        <f t="shared" si="5"/>
        <v>0</v>
      </c>
      <c r="AJ62" s="89">
        <f t="shared" si="6"/>
        <v>0</v>
      </c>
      <c r="AK62" s="89">
        <f t="shared" si="7"/>
        <v>0</v>
      </c>
      <c r="AL62" s="89">
        <f t="shared" si="8"/>
        <v>0</v>
      </c>
      <c r="AM62" s="89">
        <f t="shared" si="9"/>
        <v>0</v>
      </c>
    </row>
    <row r="63" spans="1:39" s="88" customFormat="1" ht="153" customHeight="1">
      <c r="A63" s="84"/>
      <c r="B63" s="85">
        <f t="shared" si="10"/>
        <v>43</v>
      </c>
      <c r="C63" s="285" t="s">
        <v>164</v>
      </c>
      <c r="D63" s="286"/>
      <c r="E63" s="276" t="s">
        <v>137</v>
      </c>
      <c r="F63" s="277"/>
      <c r="G63" s="167" t="s">
        <v>179</v>
      </c>
      <c r="H63" s="167"/>
      <c r="I63" s="282" t="s">
        <v>313</v>
      </c>
      <c r="J63" s="283"/>
      <c r="K63" s="284"/>
      <c r="L63" s="86"/>
      <c r="M63" s="86"/>
      <c r="N63" s="86"/>
      <c r="O63" s="86"/>
      <c r="P63" s="86"/>
      <c r="Q63" s="86"/>
      <c r="R63" s="86"/>
      <c r="S63" s="86"/>
      <c r="T63" s="86"/>
      <c r="U63" s="253"/>
      <c r="V63" s="254"/>
      <c r="W63" s="254"/>
      <c r="X63" s="255"/>
      <c r="Y63" s="176" t="str">
        <f t="shared" si="11"/>
        <v>未実施</v>
      </c>
      <c r="Z63" s="177" t="str">
        <f t="shared" si="12"/>
        <v/>
      </c>
      <c r="AA63" s="178" t="str">
        <f t="shared" si="13"/>
        <v/>
      </c>
      <c r="AB63" s="87">
        <f t="shared" si="16"/>
        <v>0</v>
      </c>
      <c r="AC63" s="87">
        <f t="shared" si="17"/>
        <v>0</v>
      </c>
      <c r="AD63" s="88">
        <f t="shared" si="0"/>
        <v>1</v>
      </c>
      <c r="AE63" s="89">
        <f t="shared" si="1"/>
        <v>0</v>
      </c>
      <c r="AF63" s="89">
        <f t="shared" si="2"/>
        <v>0</v>
      </c>
      <c r="AG63" s="89">
        <f t="shared" si="3"/>
        <v>0</v>
      </c>
      <c r="AH63" s="89">
        <f t="shared" si="4"/>
        <v>0</v>
      </c>
      <c r="AI63" s="89">
        <f t="shared" si="5"/>
        <v>0</v>
      </c>
      <c r="AJ63" s="89">
        <f t="shared" si="6"/>
        <v>0</v>
      </c>
      <c r="AK63" s="89">
        <f t="shared" si="7"/>
        <v>0</v>
      </c>
      <c r="AL63" s="89">
        <f t="shared" si="8"/>
        <v>0</v>
      </c>
      <c r="AM63" s="89">
        <f t="shared" si="9"/>
        <v>0</v>
      </c>
    </row>
    <row r="64" spans="1:39" s="88" customFormat="1" ht="51" customHeight="1">
      <c r="A64" s="84"/>
      <c r="B64" s="85">
        <f t="shared" si="10"/>
        <v>44</v>
      </c>
      <c r="C64" s="287"/>
      <c r="D64" s="288"/>
      <c r="E64" s="278"/>
      <c r="F64" s="279"/>
      <c r="G64" s="167" t="s">
        <v>184</v>
      </c>
      <c r="H64" s="167"/>
      <c r="I64" s="282" t="s">
        <v>145</v>
      </c>
      <c r="J64" s="283"/>
      <c r="K64" s="284"/>
      <c r="L64" s="86"/>
      <c r="M64" s="86"/>
      <c r="N64" s="86"/>
      <c r="O64" s="86"/>
      <c r="P64" s="86"/>
      <c r="Q64" s="86"/>
      <c r="R64" s="86"/>
      <c r="S64" s="86"/>
      <c r="T64" s="86"/>
      <c r="U64" s="253"/>
      <c r="V64" s="254"/>
      <c r="W64" s="254"/>
      <c r="X64" s="255"/>
      <c r="Y64" s="176" t="str">
        <f t="shared" si="11"/>
        <v>未実施</v>
      </c>
      <c r="Z64" s="177" t="str">
        <f t="shared" si="12"/>
        <v/>
      </c>
      <c r="AA64" s="178" t="str">
        <f t="shared" si="13"/>
        <v/>
      </c>
      <c r="AB64" s="87">
        <f t="shared" si="16"/>
        <v>0</v>
      </c>
      <c r="AC64" s="87">
        <f t="shared" si="17"/>
        <v>0</v>
      </c>
      <c r="AD64" s="88">
        <f t="shared" si="0"/>
        <v>0</v>
      </c>
      <c r="AE64" s="89">
        <f t="shared" si="1"/>
        <v>0</v>
      </c>
      <c r="AF64" s="89">
        <f t="shared" si="2"/>
        <v>0</v>
      </c>
      <c r="AG64" s="89">
        <f t="shared" si="3"/>
        <v>0</v>
      </c>
      <c r="AH64" s="89">
        <f t="shared" si="4"/>
        <v>0</v>
      </c>
      <c r="AI64" s="89">
        <f t="shared" si="5"/>
        <v>0</v>
      </c>
      <c r="AJ64" s="89">
        <f t="shared" si="6"/>
        <v>0</v>
      </c>
      <c r="AK64" s="89">
        <f t="shared" si="7"/>
        <v>0</v>
      </c>
      <c r="AL64" s="89">
        <f t="shared" si="8"/>
        <v>0</v>
      </c>
      <c r="AM64" s="89">
        <f t="shared" si="9"/>
        <v>0</v>
      </c>
    </row>
    <row r="65" spans="1:39" s="88" customFormat="1" ht="51" customHeight="1">
      <c r="A65" s="84"/>
      <c r="B65" s="85">
        <f t="shared" si="10"/>
        <v>45</v>
      </c>
      <c r="C65" s="287"/>
      <c r="D65" s="288"/>
      <c r="E65" s="278"/>
      <c r="F65" s="279"/>
      <c r="G65" s="167" t="s">
        <v>185</v>
      </c>
      <c r="H65" s="167"/>
      <c r="I65" s="282" t="s">
        <v>144</v>
      </c>
      <c r="J65" s="283"/>
      <c r="K65" s="284"/>
      <c r="L65" s="86"/>
      <c r="M65" s="86"/>
      <c r="N65" s="86"/>
      <c r="O65" s="86"/>
      <c r="P65" s="86"/>
      <c r="Q65" s="86"/>
      <c r="R65" s="86"/>
      <c r="S65" s="86"/>
      <c r="T65" s="86"/>
      <c r="U65" s="253"/>
      <c r="V65" s="254"/>
      <c r="W65" s="254"/>
      <c r="X65" s="255"/>
      <c r="Y65" s="176" t="str">
        <f t="shared" si="11"/>
        <v>未実施</v>
      </c>
      <c r="Z65" s="177" t="str">
        <f t="shared" si="12"/>
        <v/>
      </c>
      <c r="AA65" s="178" t="str">
        <f t="shared" si="13"/>
        <v/>
      </c>
      <c r="AB65" s="87">
        <f t="shared" si="16"/>
        <v>0</v>
      </c>
      <c r="AC65" s="87">
        <f t="shared" si="17"/>
        <v>0</v>
      </c>
      <c r="AD65" s="88">
        <f t="shared" ref="AD65:AD125" si="18">IF(AND(ISNUMBER($B65)=TRUE,$B65  &lt;&gt; "",$C65 &lt;&gt; "",$G65 &lt;&gt;""),1,0)</f>
        <v>0</v>
      </c>
      <c r="AE65" s="89">
        <f t="shared" ref="AE65:AE125" si="19">IF($L65&lt;&gt;"",1,0)</f>
        <v>0</v>
      </c>
      <c r="AF65" s="89">
        <f t="shared" ref="AF65:AF125" si="20">IF(AND($L65="",$M65&lt;&gt;""),1,0)</f>
        <v>0</v>
      </c>
      <c r="AG65" s="89">
        <f t="shared" ref="AG65:AG125" si="21">IF(AND($L65="",$M65="",$N65&lt;&gt;""),1,0)</f>
        <v>0</v>
      </c>
      <c r="AH65" s="89">
        <f t="shared" ref="AH65:AH125" si="22">IF(AND($L65="",$M65="",$N65="",$O65&lt;&gt;""),1,0)</f>
        <v>0</v>
      </c>
      <c r="AI65" s="89">
        <f t="shared" ref="AI65:AI125" si="23">IF(AND($L65="",$M65="",$N65="",$O65="",$P65&lt;&gt;""),1,0)</f>
        <v>0</v>
      </c>
      <c r="AJ65" s="89">
        <f t="shared" ref="AJ65:AJ125" si="24">IF(AND($L65="",$M65="",$N65="",$O65="",$P65="",$Q65&lt;&gt;""),1,0)</f>
        <v>0</v>
      </c>
      <c r="AK65" s="89">
        <f t="shared" ref="AK65:AK125" si="25">IF(AND($L65="",$M65="",$N65="",$O65="",$P65="",$Q65="",$R65&lt;&gt;""),1,0)</f>
        <v>0</v>
      </c>
      <c r="AL65" s="89">
        <f t="shared" ref="AL65:AL125" si="26">IF(AND($L65="",$M65="",$N65="",$O65="",$P65="",$Q65="",$R65="",$S65&lt;&gt;""),1,0)</f>
        <v>0</v>
      </c>
      <c r="AM65" s="89">
        <f t="shared" ref="AM65:AM125" si="27">IF(AND($L65="",$M65="",$N65="",$O65="",$P65="",$Q65="",$R65="",$S65="",$T65&lt;&gt;""),1,0)</f>
        <v>0</v>
      </c>
    </row>
    <row r="66" spans="1:39" s="88" customFormat="1" ht="51" customHeight="1">
      <c r="A66" s="84"/>
      <c r="B66" s="85">
        <f t="shared" ref="B66:B126" si="28">ROW()-20</f>
        <v>46</v>
      </c>
      <c r="C66" s="287"/>
      <c r="D66" s="288"/>
      <c r="E66" s="278"/>
      <c r="F66" s="279"/>
      <c r="G66" s="167" t="s">
        <v>315</v>
      </c>
      <c r="H66" s="167"/>
      <c r="I66" s="282" t="s">
        <v>165</v>
      </c>
      <c r="J66" s="283"/>
      <c r="K66" s="284"/>
      <c r="L66" s="86"/>
      <c r="M66" s="86"/>
      <c r="N66" s="86"/>
      <c r="O66" s="86"/>
      <c r="P66" s="86"/>
      <c r="Q66" s="86"/>
      <c r="R66" s="86"/>
      <c r="S66" s="86"/>
      <c r="T66" s="86"/>
      <c r="U66" s="253"/>
      <c r="V66" s="254"/>
      <c r="W66" s="254"/>
      <c r="X66" s="255"/>
      <c r="Y66" s="176" t="str">
        <f t="shared" si="11"/>
        <v>未実施</v>
      </c>
      <c r="Z66" s="177" t="str">
        <f t="shared" si="12"/>
        <v/>
      </c>
      <c r="AA66" s="178" t="str">
        <f t="shared" si="13"/>
        <v/>
      </c>
      <c r="AB66" s="87">
        <f t="shared" si="16"/>
        <v>0</v>
      </c>
      <c r="AC66" s="87">
        <f t="shared" si="17"/>
        <v>0</v>
      </c>
      <c r="AD66" s="88">
        <f t="shared" si="18"/>
        <v>0</v>
      </c>
      <c r="AE66" s="89">
        <f t="shared" si="19"/>
        <v>0</v>
      </c>
      <c r="AF66" s="89">
        <f t="shared" si="20"/>
        <v>0</v>
      </c>
      <c r="AG66" s="89">
        <f t="shared" si="21"/>
        <v>0</v>
      </c>
      <c r="AH66" s="89">
        <f t="shared" si="22"/>
        <v>0</v>
      </c>
      <c r="AI66" s="89">
        <f t="shared" si="23"/>
        <v>0</v>
      </c>
      <c r="AJ66" s="89">
        <f t="shared" si="24"/>
        <v>0</v>
      </c>
      <c r="AK66" s="89">
        <f t="shared" si="25"/>
        <v>0</v>
      </c>
      <c r="AL66" s="89">
        <f t="shared" si="26"/>
        <v>0</v>
      </c>
      <c r="AM66" s="89">
        <f t="shared" si="27"/>
        <v>0</v>
      </c>
    </row>
    <row r="67" spans="1:39" s="88" customFormat="1" ht="51" customHeight="1">
      <c r="A67" s="84"/>
      <c r="B67" s="85">
        <f t="shared" si="28"/>
        <v>47</v>
      </c>
      <c r="C67" s="287"/>
      <c r="D67" s="288"/>
      <c r="E67" s="278"/>
      <c r="F67" s="279"/>
      <c r="G67" s="167" t="s">
        <v>314</v>
      </c>
      <c r="H67" s="167"/>
      <c r="I67" s="282" t="s">
        <v>165</v>
      </c>
      <c r="J67" s="283"/>
      <c r="K67" s="284"/>
      <c r="L67" s="86"/>
      <c r="M67" s="86"/>
      <c r="N67" s="86"/>
      <c r="O67" s="86"/>
      <c r="P67" s="86"/>
      <c r="Q67" s="86"/>
      <c r="R67" s="86"/>
      <c r="S67" s="86"/>
      <c r="T67" s="86"/>
      <c r="U67" s="253"/>
      <c r="V67" s="254"/>
      <c r="W67" s="254"/>
      <c r="X67" s="255"/>
      <c r="Y67" s="176" t="str">
        <f t="shared" ref="Y67:Y117" si="29">IF(COUNTA(C67:K67)=0,"",IF(COUNTA(L67:T67)=0,"未実施",IF(COUNTIF(L67:T67,"Y")=1,"終了","試験中")))</f>
        <v>未実施</v>
      </c>
      <c r="Z67" s="177" t="str">
        <f t="shared" ref="Z67:Z126" si="30">IF(COUNTA(C67:K67)=0,"",IF(L67&lt;&gt;"",$L$10,IF(M67&lt;&gt;"",$M$10,IF(N67&lt;&gt;"",$N$10,IF(O67&lt;&gt;"",$O$10,IF(P67&lt;&gt;"",$P$10,IF(T67&lt;&gt;"",$T$10,"")))))))</f>
        <v/>
      </c>
      <c r="AA67" s="178" t="str">
        <f t="shared" ref="AA67:AA126" si="31">IF(COUNTA(C67:K67)=0,"",IF(L67="Y",$L$10,IF(M67="Y",$M$10,IF(N67="Y",$N$10,IF(O67="Y",$O$10,IF(P67="Y",$P$10,IF(T67="Y",$T$10,"")))))))</f>
        <v/>
      </c>
      <c r="AB67" s="87">
        <f t="shared" ref="AB67:AB126" si="32">IF(OR(L67 &lt;&gt; "",M67 &lt;&gt;"",N67 &lt;&gt; "",O67 &lt;&gt;"",P67 &lt;&gt; "",Q67 &lt;&gt;"",R67 &lt;&gt; "",S67 &lt;&gt;"",T67 &lt;&gt; ""),1,0)</f>
        <v>0</v>
      </c>
      <c r="AC67" s="87">
        <f t="shared" ref="AC67:AC126" si="33">IF(OR(L67 = "H",M67 = "H",N67 = "H",O67 = "H",P67 = "H",Q67 = "H",R67 = "H",S67 = "H",T67 = "H",L67 = "M",M67 = "M",N67 = "M",O67 = "M",P67 = "M",Q67 = "M",R67 = "M",S67 = "M",T67 = "M",L67 = "L",M67 = "L",N67 = "L",O67 = "L",P67 = "L",Q67 = "L",R67 = "L",S67 = "L",T67 = "L"),1,0)</f>
        <v>0</v>
      </c>
      <c r="AD67" s="88">
        <f t="shared" si="18"/>
        <v>0</v>
      </c>
      <c r="AE67" s="89">
        <f t="shared" si="19"/>
        <v>0</v>
      </c>
      <c r="AF67" s="89">
        <f t="shared" si="20"/>
        <v>0</v>
      </c>
      <c r="AG67" s="89">
        <f t="shared" si="21"/>
        <v>0</v>
      </c>
      <c r="AH67" s="89">
        <f t="shared" si="22"/>
        <v>0</v>
      </c>
      <c r="AI67" s="89">
        <f t="shared" si="23"/>
        <v>0</v>
      </c>
      <c r="AJ67" s="89">
        <f t="shared" si="24"/>
        <v>0</v>
      </c>
      <c r="AK67" s="89">
        <f t="shared" si="25"/>
        <v>0</v>
      </c>
      <c r="AL67" s="89">
        <f t="shared" si="26"/>
        <v>0</v>
      </c>
      <c r="AM67" s="89">
        <f t="shared" si="27"/>
        <v>0</v>
      </c>
    </row>
    <row r="68" spans="1:39" s="88" customFormat="1" ht="130.5" customHeight="1">
      <c r="A68" s="84"/>
      <c r="B68" s="85">
        <f t="shared" si="28"/>
        <v>48</v>
      </c>
      <c r="C68" s="287"/>
      <c r="D68" s="288"/>
      <c r="E68" s="278"/>
      <c r="F68" s="279"/>
      <c r="G68" s="167" t="s">
        <v>186</v>
      </c>
      <c r="H68" s="167"/>
      <c r="I68" s="282" t="s">
        <v>328</v>
      </c>
      <c r="J68" s="283"/>
      <c r="K68" s="284"/>
      <c r="L68" s="86"/>
      <c r="M68" s="86"/>
      <c r="N68" s="86"/>
      <c r="O68" s="86"/>
      <c r="P68" s="86"/>
      <c r="Q68" s="86"/>
      <c r="R68" s="86"/>
      <c r="S68" s="86"/>
      <c r="T68" s="86"/>
      <c r="U68" s="253"/>
      <c r="V68" s="254"/>
      <c r="W68" s="254"/>
      <c r="X68" s="255"/>
      <c r="Y68" s="176" t="str">
        <f t="shared" si="29"/>
        <v>未実施</v>
      </c>
      <c r="Z68" s="177" t="str">
        <f t="shared" si="30"/>
        <v/>
      </c>
      <c r="AA68" s="178" t="str">
        <f t="shared" si="31"/>
        <v/>
      </c>
      <c r="AB68" s="87">
        <f t="shared" si="32"/>
        <v>0</v>
      </c>
      <c r="AC68" s="87">
        <f t="shared" si="33"/>
        <v>0</v>
      </c>
      <c r="AD68" s="88">
        <f t="shared" si="18"/>
        <v>0</v>
      </c>
      <c r="AE68" s="89">
        <f t="shared" si="19"/>
        <v>0</v>
      </c>
      <c r="AF68" s="89">
        <f t="shared" si="20"/>
        <v>0</v>
      </c>
      <c r="AG68" s="89">
        <f t="shared" si="21"/>
        <v>0</v>
      </c>
      <c r="AH68" s="89">
        <f t="shared" si="22"/>
        <v>0</v>
      </c>
      <c r="AI68" s="89">
        <f t="shared" si="23"/>
        <v>0</v>
      </c>
      <c r="AJ68" s="89">
        <f t="shared" si="24"/>
        <v>0</v>
      </c>
      <c r="AK68" s="89">
        <f t="shared" si="25"/>
        <v>0</v>
      </c>
      <c r="AL68" s="89">
        <f t="shared" si="26"/>
        <v>0</v>
      </c>
      <c r="AM68" s="89">
        <f t="shared" si="27"/>
        <v>0</v>
      </c>
    </row>
    <row r="69" spans="1:39" s="88" customFormat="1" ht="130.5" customHeight="1">
      <c r="A69" s="84"/>
      <c r="B69" s="85">
        <f t="shared" si="28"/>
        <v>49</v>
      </c>
      <c r="C69" s="287"/>
      <c r="D69" s="288"/>
      <c r="E69" s="278"/>
      <c r="F69" s="279"/>
      <c r="G69" s="167" t="s">
        <v>187</v>
      </c>
      <c r="H69" s="167"/>
      <c r="I69" s="282" t="s">
        <v>328</v>
      </c>
      <c r="J69" s="283"/>
      <c r="K69" s="284"/>
      <c r="L69" s="86"/>
      <c r="M69" s="86"/>
      <c r="N69" s="86"/>
      <c r="O69" s="86"/>
      <c r="P69" s="86"/>
      <c r="Q69" s="86"/>
      <c r="R69" s="86"/>
      <c r="S69" s="86"/>
      <c r="T69" s="86"/>
      <c r="U69" s="253"/>
      <c r="V69" s="254"/>
      <c r="W69" s="254"/>
      <c r="X69" s="255"/>
      <c r="Y69" s="176" t="str">
        <f t="shared" ref="Y69" si="34">IF(COUNTA(C69:K69)=0,"",IF(COUNTA(L69:T69)=0,"未実施",IF(COUNTIF(L69:T69,"Y")=1,"終了","試験中")))</f>
        <v>未実施</v>
      </c>
      <c r="Z69" s="177" t="str">
        <f t="shared" ref="Z69" si="35">IF(COUNTA(C69:K69)=0,"",IF(L69&lt;&gt;"",$L$10,IF(M69&lt;&gt;"",$M$10,IF(N69&lt;&gt;"",$N$10,IF(O69&lt;&gt;"",$O$10,IF(P69&lt;&gt;"",$P$10,IF(T69&lt;&gt;"",$T$10,"")))))))</f>
        <v/>
      </c>
      <c r="AA69" s="178" t="str">
        <f t="shared" ref="AA69" si="36">IF(COUNTA(C69:K69)=0,"",IF(L69="Y",$L$10,IF(M69="Y",$M$10,IF(N69="Y",$N$10,IF(O69="Y",$O$10,IF(P69="Y",$P$10,IF(T69="Y",$T$10,"")))))))</f>
        <v/>
      </c>
      <c r="AB69" s="87">
        <f t="shared" ref="AB69" si="37">IF(OR(L69 &lt;&gt; "",M69 &lt;&gt;"",N69 &lt;&gt; "",O69 &lt;&gt;"",P69 &lt;&gt; "",Q69 &lt;&gt;"",R69 &lt;&gt; "",S69 &lt;&gt;"",T69 &lt;&gt; ""),1,0)</f>
        <v>0</v>
      </c>
      <c r="AC69" s="87">
        <f t="shared" ref="AC69" si="38">IF(OR(L69 = "H",M69 = "H",N69 = "H",O69 = "H",P69 = "H",Q69 = "H",R69 = "H",S69 = "H",T69 = "H",L69 = "M",M69 = "M",N69 = "M",O69 = "M",P69 = "M",Q69 = "M",R69 = "M",S69 = "M",T69 = "M",L69 = "L",M69 = "L",N69 = "L",O69 = "L",P69 = "L",Q69 = "L",R69 = "L",S69 = "L",T69 = "L"),1,0)</f>
        <v>0</v>
      </c>
      <c r="AD69" s="88">
        <f t="shared" si="18"/>
        <v>0</v>
      </c>
      <c r="AE69" s="89">
        <f t="shared" si="19"/>
        <v>0</v>
      </c>
      <c r="AF69" s="89">
        <f t="shared" si="20"/>
        <v>0</v>
      </c>
      <c r="AG69" s="89">
        <f t="shared" si="21"/>
        <v>0</v>
      </c>
      <c r="AH69" s="89">
        <f t="shared" si="22"/>
        <v>0</v>
      </c>
      <c r="AI69" s="89">
        <f t="shared" si="23"/>
        <v>0</v>
      </c>
      <c r="AJ69" s="89">
        <f t="shared" si="24"/>
        <v>0</v>
      </c>
      <c r="AK69" s="89">
        <f t="shared" si="25"/>
        <v>0</v>
      </c>
      <c r="AL69" s="89">
        <f t="shared" si="26"/>
        <v>0</v>
      </c>
      <c r="AM69" s="89">
        <f t="shared" si="27"/>
        <v>0</v>
      </c>
    </row>
    <row r="70" spans="1:39" s="88" customFormat="1" ht="130.5" customHeight="1">
      <c r="A70" s="84"/>
      <c r="B70" s="85">
        <f t="shared" si="28"/>
        <v>50</v>
      </c>
      <c r="C70" s="287"/>
      <c r="D70" s="288"/>
      <c r="E70" s="278"/>
      <c r="F70" s="279"/>
      <c r="G70" s="167" t="s">
        <v>312</v>
      </c>
      <c r="H70" s="167"/>
      <c r="I70" s="282" t="s">
        <v>328</v>
      </c>
      <c r="J70" s="283"/>
      <c r="K70" s="284"/>
      <c r="L70" s="86"/>
      <c r="M70" s="86"/>
      <c r="N70" s="86"/>
      <c r="O70" s="86"/>
      <c r="P70" s="86"/>
      <c r="Q70" s="86"/>
      <c r="R70" s="86"/>
      <c r="S70" s="86"/>
      <c r="T70" s="86"/>
      <c r="U70" s="253"/>
      <c r="V70" s="254"/>
      <c r="W70" s="254"/>
      <c r="X70" s="255"/>
      <c r="Y70" s="176" t="str">
        <f t="shared" si="29"/>
        <v>未実施</v>
      </c>
      <c r="Z70" s="177" t="str">
        <f t="shared" si="30"/>
        <v/>
      </c>
      <c r="AA70" s="178" t="str">
        <f t="shared" si="31"/>
        <v/>
      </c>
      <c r="AB70" s="87">
        <f t="shared" si="32"/>
        <v>0</v>
      </c>
      <c r="AC70" s="87">
        <f t="shared" si="33"/>
        <v>0</v>
      </c>
      <c r="AD70" s="88">
        <f t="shared" si="18"/>
        <v>0</v>
      </c>
      <c r="AE70" s="89">
        <f t="shared" si="19"/>
        <v>0</v>
      </c>
      <c r="AF70" s="89">
        <f t="shared" si="20"/>
        <v>0</v>
      </c>
      <c r="AG70" s="89">
        <f t="shared" si="21"/>
        <v>0</v>
      </c>
      <c r="AH70" s="89">
        <f t="shared" si="22"/>
        <v>0</v>
      </c>
      <c r="AI70" s="89">
        <f t="shared" si="23"/>
        <v>0</v>
      </c>
      <c r="AJ70" s="89">
        <f t="shared" si="24"/>
        <v>0</v>
      </c>
      <c r="AK70" s="89">
        <f t="shared" si="25"/>
        <v>0</v>
      </c>
      <c r="AL70" s="89">
        <f t="shared" si="26"/>
        <v>0</v>
      </c>
      <c r="AM70" s="89">
        <f t="shared" si="27"/>
        <v>0</v>
      </c>
    </row>
    <row r="71" spans="1:39" s="88" customFormat="1" ht="130.5" customHeight="1">
      <c r="A71" s="84"/>
      <c r="B71" s="85">
        <f t="shared" si="28"/>
        <v>51</v>
      </c>
      <c r="C71" s="287"/>
      <c r="D71" s="288"/>
      <c r="E71" s="280"/>
      <c r="F71" s="281"/>
      <c r="G71" s="167" t="s">
        <v>316</v>
      </c>
      <c r="H71" s="167"/>
      <c r="I71" s="282" t="s">
        <v>328</v>
      </c>
      <c r="J71" s="283"/>
      <c r="K71" s="284"/>
      <c r="L71" s="86"/>
      <c r="M71" s="86"/>
      <c r="N71" s="86"/>
      <c r="O71" s="86"/>
      <c r="P71" s="86"/>
      <c r="Q71" s="86"/>
      <c r="R71" s="86"/>
      <c r="S71" s="86"/>
      <c r="T71" s="86"/>
      <c r="U71" s="253"/>
      <c r="V71" s="254"/>
      <c r="W71" s="254"/>
      <c r="X71" s="255"/>
      <c r="Y71" s="176" t="str">
        <f t="shared" si="29"/>
        <v>未実施</v>
      </c>
      <c r="Z71" s="177" t="str">
        <f t="shared" si="30"/>
        <v/>
      </c>
      <c r="AA71" s="178" t="str">
        <f t="shared" si="31"/>
        <v/>
      </c>
      <c r="AB71" s="87">
        <f t="shared" si="32"/>
        <v>0</v>
      </c>
      <c r="AC71" s="87">
        <f t="shared" si="33"/>
        <v>0</v>
      </c>
      <c r="AD71" s="88">
        <f t="shared" si="18"/>
        <v>0</v>
      </c>
      <c r="AE71" s="89">
        <f t="shared" si="19"/>
        <v>0</v>
      </c>
      <c r="AF71" s="89">
        <f t="shared" si="20"/>
        <v>0</v>
      </c>
      <c r="AG71" s="89">
        <f t="shared" si="21"/>
        <v>0</v>
      </c>
      <c r="AH71" s="89">
        <f t="shared" si="22"/>
        <v>0</v>
      </c>
      <c r="AI71" s="89">
        <f t="shared" si="23"/>
        <v>0</v>
      </c>
      <c r="AJ71" s="89">
        <f t="shared" si="24"/>
        <v>0</v>
      </c>
      <c r="AK71" s="89">
        <f t="shared" si="25"/>
        <v>0</v>
      </c>
      <c r="AL71" s="89">
        <f t="shared" si="26"/>
        <v>0</v>
      </c>
      <c r="AM71" s="89">
        <f t="shared" si="27"/>
        <v>0</v>
      </c>
    </row>
    <row r="72" spans="1:39" s="88" customFormat="1" ht="80.099999999999994" customHeight="1">
      <c r="A72" s="84"/>
      <c r="B72" s="85">
        <f t="shared" si="28"/>
        <v>52</v>
      </c>
      <c r="C72" s="287"/>
      <c r="D72" s="288"/>
      <c r="E72" s="276" t="s">
        <v>138</v>
      </c>
      <c r="F72" s="277"/>
      <c r="G72" s="167" t="s">
        <v>188</v>
      </c>
      <c r="H72" s="167"/>
      <c r="I72" s="282" t="s">
        <v>167</v>
      </c>
      <c r="J72" s="283"/>
      <c r="K72" s="284"/>
      <c r="L72" s="86"/>
      <c r="M72" s="86"/>
      <c r="N72" s="86"/>
      <c r="O72" s="86"/>
      <c r="P72" s="86"/>
      <c r="Q72" s="86"/>
      <c r="R72" s="86"/>
      <c r="S72" s="86"/>
      <c r="T72" s="86"/>
      <c r="U72" s="253"/>
      <c r="V72" s="254"/>
      <c r="W72" s="254"/>
      <c r="X72" s="255"/>
      <c r="Y72" s="176" t="str">
        <f t="shared" si="29"/>
        <v>未実施</v>
      </c>
      <c r="Z72" s="177" t="str">
        <f t="shared" si="30"/>
        <v/>
      </c>
      <c r="AA72" s="178" t="str">
        <f t="shared" si="31"/>
        <v/>
      </c>
      <c r="AB72" s="87">
        <f t="shared" si="32"/>
        <v>0</v>
      </c>
      <c r="AC72" s="87">
        <f t="shared" si="33"/>
        <v>0</v>
      </c>
      <c r="AD72" s="88">
        <f t="shared" si="18"/>
        <v>0</v>
      </c>
      <c r="AE72" s="89">
        <f t="shared" si="19"/>
        <v>0</v>
      </c>
      <c r="AF72" s="89">
        <f t="shared" si="20"/>
        <v>0</v>
      </c>
      <c r="AG72" s="89">
        <f t="shared" si="21"/>
        <v>0</v>
      </c>
      <c r="AH72" s="89">
        <f t="shared" si="22"/>
        <v>0</v>
      </c>
      <c r="AI72" s="89">
        <f t="shared" si="23"/>
        <v>0</v>
      </c>
      <c r="AJ72" s="89">
        <f t="shared" si="24"/>
        <v>0</v>
      </c>
      <c r="AK72" s="89">
        <f t="shared" si="25"/>
        <v>0</v>
      </c>
      <c r="AL72" s="89">
        <f t="shared" si="26"/>
        <v>0</v>
      </c>
      <c r="AM72" s="89">
        <f t="shared" si="27"/>
        <v>0</v>
      </c>
    </row>
    <row r="73" spans="1:39" s="88" customFormat="1" ht="80.099999999999994" customHeight="1">
      <c r="A73" s="84"/>
      <c r="B73" s="85">
        <f t="shared" si="28"/>
        <v>53</v>
      </c>
      <c r="C73" s="287"/>
      <c r="D73" s="288"/>
      <c r="E73" s="278"/>
      <c r="F73" s="279"/>
      <c r="G73" s="167" t="s">
        <v>189</v>
      </c>
      <c r="H73" s="167"/>
      <c r="I73" s="282" t="s">
        <v>167</v>
      </c>
      <c r="J73" s="283"/>
      <c r="K73" s="284"/>
      <c r="L73" s="86"/>
      <c r="M73" s="86"/>
      <c r="N73" s="86"/>
      <c r="O73" s="86"/>
      <c r="P73" s="86"/>
      <c r="Q73" s="86"/>
      <c r="R73" s="86"/>
      <c r="S73" s="86"/>
      <c r="T73" s="86"/>
      <c r="U73" s="253"/>
      <c r="V73" s="254"/>
      <c r="W73" s="254"/>
      <c r="X73" s="255"/>
      <c r="Y73" s="176" t="str">
        <f t="shared" si="29"/>
        <v>未実施</v>
      </c>
      <c r="Z73" s="177" t="str">
        <f t="shared" si="30"/>
        <v/>
      </c>
      <c r="AA73" s="178" t="str">
        <f t="shared" si="31"/>
        <v/>
      </c>
      <c r="AB73" s="87">
        <f t="shared" si="32"/>
        <v>0</v>
      </c>
      <c r="AC73" s="87">
        <f t="shared" si="33"/>
        <v>0</v>
      </c>
      <c r="AD73" s="88">
        <f t="shared" si="18"/>
        <v>0</v>
      </c>
      <c r="AE73" s="89">
        <f t="shared" si="19"/>
        <v>0</v>
      </c>
      <c r="AF73" s="89">
        <f t="shared" si="20"/>
        <v>0</v>
      </c>
      <c r="AG73" s="89">
        <f t="shared" si="21"/>
        <v>0</v>
      </c>
      <c r="AH73" s="89">
        <f t="shared" si="22"/>
        <v>0</v>
      </c>
      <c r="AI73" s="89">
        <f t="shared" si="23"/>
        <v>0</v>
      </c>
      <c r="AJ73" s="89">
        <f t="shared" si="24"/>
        <v>0</v>
      </c>
      <c r="AK73" s="89">
        <f t="shared" si="25"/>
        <v>0</v>
      </c>
      <c r="AL73" s="89">
        <f t="shared" si="26"/>
        <v>0</v>
      </c>
      <c r="AM73" s="89">
        <f t="shared" si="27"/>
        <v>0</v>
      </c>
    </row>
    <row r="74" spans="1:39" s="88" customFormat="1" ht="80.099999999999994" customHeight="1">
      <c r="A74" s="84"/>
      <c r="B74" s="85">
        <f t="shared" si="28"/>
        <v>54</v>
      </c>
      <c r="C74" s="287"/>
      <c r="D74" s="288"/>
      <c r="E74" s="278"/>
      <c r="F74" s="279"/>
      <c r="G74" s="167" t="s">
        <v>318</v>
      </c>
      <c r="H74" s="167"/>
      <c r="I74" s="282" t="s">
        <v>167</v>
      </c>
      <c r="J74" s="283"/>
      <c r="K74" s="284"/>
      <c r="L74" s="86"/>
      <c r="M74" s="86"/>
      <c r="N74" s="86"/>
      <c r="O74" s="86"/>
      <c r="P74" s="86"/>
      <c r="Q74" s="86"/>
      <c r="R74" s="86"/>
      <c r="S74" s="86"/>
      <c r="T74" s="86"/>
      <c r="U74" s="253"/>
      <c r="V74" s="254"/>
      <c r="W74" s="254"/>
      <c r="X74" s="255"/>
      <c r="Y74" s="176" t="str">
        <f t="shared" ref="Y74" si="39">IF(COUNTA(C74:K74)=0,"",IF(COUNTA(L74:T74)=0,"未実施",IF(COUNTIF(L74:T74,"Y")=1,"終了","試験中")))</f>
        <v>未実施</v>
      </c>
      <c r="Z74" s="177" t="str">
        <f t="shared" ref="Z74" si="40">IF(COUNTA(C74:K74)=0,"",IF(L74&lt;&gt;"",$L$10,IF(M74&lt;&gt;"",$M$10,IF(N74&lt;&gt;"",$N$10,IF(O74&lt;&gt;"",$O$10,IF(P74&lt;&gt;"",$P$10,IF(T74&lt;&gt;"",$T$10,"")))))))</f>
        <v/>
      </c>
      <c r="AA74" s="178" t="str">
        <f t="shared" ref="AA74" si="41">IF(COUNTA(C74:K74)=0,"",IF(L74="Y",$L$10,IF(M74="Y",$M$10,IF(N74="Y",$N$10,IF(O74="Y",$O$10,IF(P74="Y",$P$10,IF(T74="Y",$T$10,"")))))))</f>
        <v/>
      </c>
      <c r="AB74" s="87">
        <f t="shared" ref="AB74" si="42">IF(OR(L74 &lt;&gt; "",M74 &lt;&gt;"",N74 &lt;&gt; "",O74 &lt;&gt;"",P74 &lt;&gt; "",Q74 &lt;&gt;"",R74 &lt;&gt; "",S74 &lt;&gt;"",T74 &lt;&gt; ""),1,0)</f>
        <v>0</v>
      </c>
      <c r="AC74" s="87">
        <f t="shared" ref="AC74" si="43">IF(OR(L74 = "H",M74 = "H",N74 = "H",O74 = "H",P74 = "H",Q74 = "H",R74 = "H",S74 = "H",T74 = "H",L74 = "M",M74 = "M",N74 = "M",O74 = "M",P74 = "M",Q74 = "M",R74 = "M",S74 = "M",T74 = "M",L74 = "L",M74 = "L",N74 = "L",O74 = "L",P74 = "L",Q74 = "L",R74 = "L",S74 = "L",T74 = "L"),1,0)</f>
        <v>0</v>
      </c>
      <c r="AD74" s="88">
        <f t="shared" si="18"/>
        <v>0</v>
      </c>
      <c r="AE74" s="89">
        <f t="shared" si="19"/>
        <v>0</v>
      </c>
      <c r="AF74" s="89">
        <f t="shared" si="20"/>
        <v>0</v>
      </c>
      <c r="AG74" s="89">
        <f t="shared" si="21"/>
        <v>0</v>
      </c>
      <c r="AH74" s="89">
        <f t="shared" si="22"/>
        <v>0</v>
      </c>
      <c r="AI74" s="89">
        <f t="shared" si="23"/>
        <v>0</v>
      </c>
      <c r="AJ74" s="89">
        <f t="shared" si="24"/>
        <v>0</v>
      </c>
      <c r="AK74" s="89">
        <f t="shared" si="25"/>
        <v>0</v>
      </c>
      <c r="AL74" s="89">
        <f t="shared" si="26"/>
        <v>0</v>
      </c>
      <c r="AM74" s="89">
        <f t="shared" si="27"/>
        <v>0</v>
      </c>
    </row>
    <row r="75" spans="1:39" s="88" customFormat="1" ht="80.099999999999994" customHeight="1">
      <c r="A75" s="84"/>
      <c r="B75" s="85">
        <f t="shared" si="28"/>
        <v>55</v>
      </c>
      <c r="C75" s="287"/>
      <c r="D75" s="288"/>
      <c r="E75" s="280"/>
      <c r="F75" s="281"/>
      <c r="G75" s="167" t="s">
        <v>317</v>
      </c>
      <c r="H75" s="167"/>
      <c r="I75" s="282" t="s">
        <v>166</v>
      </c>
      <c r="J75" s="283"/>
      <c r="K75" s="284"/>
      <c r="L75" s="86"/>
      <c r="M75" s="86"/>
      <c r="N75" s="86"/>
      <c r="O75" s="86"/>
      <c r="P75" s="86"/>
      <c r="Q75" s="86"/>
      <c r="R75" s="86"/>
      <c r="S75" s="86"/>
      <c r="T75" s="86"/>
      <c r="U75" s="253"/>
      <c r="V75" s="254"/>
      <c r="W75" s="254"/>
      <c r="X75" s="255"/>
      <c r="Y75" s="176" t="str">
        <f t="shared" si="29"/>
        <v>未実施</v>
      </c>
      <c r="Z75" s="177" t="str">
        <f t="shared" si="30"/>
        <v/>
      </c>
      <c r="AA75" s="178" t="str">
        <f t="shared" si="31"/>
        <v/>
      </c>
      <c r="AB75" s="87">
        <f t="shared" si="32"/>
        <v>0</v>
      </c>
      <c r="AC75" s="87">
        <f t="shared" si="33"/>
        <v>0</v>
      </c>
      <c r="AD75" s="88">
        <f t="shared" si="18"/>
        <v>0</v>
      </c>
      <c r="AE75" s="89">
        <f t="shared" si="19"/>
        <v>0</v>
      </c>
      <c r="AF75" s="89">
        <f t="shared" si="20"/>
        <v>0</v>
      </c>
      <c r="AG75" s="89">
        <f t="shared" si="21"/>
        <v>0</v>
      </c>
      <c r="AH75" s="89">
        <f t="shared" si="22"/>
        <v>0</v>
      </c>
      <c r="AI75" s="89">
        <f t="shared" si="23"/>
        <v>0</v>
      </c>
      <c r="AJ75" s="89">
        <f t="shared" si="24"/>
        <v>0</v>
      </c>
      <c r="AK75" s="89">
        <f t="shared" si="25"/>
        <v>0</v>
      </c>
      <c r="AL75" s="89">
        <f t="shared" si="26"/>
        <v>0</v>
      </c>
      <c r="AM75" s="89">
        <f t="shared" si="27"/>
        <v>0</v>
      </c>
    </row>
    <row r="76" spans="1:39" s="88" customFormat="1" ht="51.75" customHeight="1">
      <c r="A76" s="84"/>
      <c r="B76" s="85">
        <f t="shared" si="28"/>
        <v>56</v>
      </c>
      <c r="C76" s="287"/>
      <c r="D76" s="288"/>
      <c r="E76" s="285" t="s">
        <v>151</v>
      </c>
      <c r="F76" s="286"/>
      <c r="G76" s="167" t="s">
        <v>190</v>
      </c>
      <c r="H76" s="167"/>
      <c r="I76" s="282" t="s">
        <v>157</v>
      </c>
      <c r="J76" s="283"/>
      <c r="K76" s="284"/>
      <c r="L76" s="86"/>
      <c r="M76" s="86"/>
      <c r="N76" s="86"/>
      <c r="O76" s="86"/>
      <c r="P76" s="86"/>
      <c r="Q76" s="86"/>
      <c r="R76" s="86"/>
      <c r="S76" s="86"/>
      <c r="T76" s="86"/>
      <c r="U76" s="253"/>
      <c r="V76" s="254"/>
      <c r="W76" s="254"/>
      <c r="X76" s="255"/>
      <c r="Y76" s="176" t="str">
        <f t="shared" si="29"/>
        <v>未実施</v>
      </c>
      <c r="Z76" s="177" t="str">
        <f t="shared" si="30"/>
        <v/>
      </c>
      <c r="AA76" s="178" t="str">
        <f t="shared" si="31"/>
        <v/>
      </c>
      <c r="AB76" s="87">
        <f t="shared" si="32"/>
        <v>0</v>
      </c>
      <c r="AC76" s="87">
        <f t="shared" si="33"/>
        <v>0</v>
      </c>
      <c r="AD76" s="88">
        <f t="shared" si="18"/>
        <v>0</v>
      </c>
      <c r="AE76" s="89">
        <f t="shared" si="19"/>
        <v>0</v>
      </c>
      <c r="AF76" s="89">
        <f t="shared" si="20"/>
        <v>0</v>
      </c>
      <c r="AG76" s="89">
        <f t="shared" si="21"/>
        <v>0</v>
      </c>
      <c r="AH76" s="89">
        <f t="shared" si="22"/>
        <v>0</v>
      </c>
      <c r="AI76" s="89">
        <f t="shared" si="23"/>
        <v>0</v>
      </c>
      <c r="AJ76" s="89">
        <f t="shared" si="24"/>
        <v>0</v>
      </c>
      <c r="AK76" s="89">
        <f t="shared" si="25"/>
        <v>0</v>
      </c>
      <c r="AL76" s="89">
        <f t="shared" si="26"/>
        <v>0</v>
      </c>
      <c r="AM76" s="89">
        <f t="shared" si="27"/>
        <v>0</v>
      </c>
    </row>
    <row r="77" spans="1:39" s="88" customFormat="1" ht="51.75" customHeight="1">
      <c r="A77" s="84"/>
      <c r="B77" s="85">
        <f t="shared" si="28"/>
        <v>57</v>
      </c>
      <c r="C77" s="287"/>
      <c r="D77" s="288"/>
      <c r="E77" s="287"/>
      <c r="F77" s="288"/>
      <c r="G77" s="167" t="s">
        <v>191</v>
      </c>
      <c r="H77" s="167"/>
      <c r="I77" s="282" t="s">
        <v>156</v>
      </c>
      <c r="J77" s="283"/>
      <c r="K77" s="284"/>
      <c r="L77" s="86"/>
      <c r="M77" s="86"/>
      <c r="N77" s="86"/>
      <c r="O77" s="86"/>
      <c r="P77" s="86"/>
      <c r="Q77" s="86"/>
      <c r="R77" s="86"/>
      <c r="S77" s="86"/>
      <c r="T77" s="86"/>
      <c r="U77" s="253"/>
      <c r="V77" s="254"/>
      <c r="W77" s="254"/>
      <c r="X77" s="255"/>
      <c r="Y77" s="176" t="str">
        <f t="shared" si="29"/>
        <v>未実施</v>
      </c>
      <c r="Z77" s="177" t="str">
        <f t="shared" si="30"/>
        <v/>
      </c>
      <c r="AA77" s="178" t="str">
        <f t="shared" si="31"/>
        <v/>
      </c>
      <c r="AB77" s="87">
        <f t="shared" si="32"/>
        <v>0</v>
      </c>
      <c r="AC77" s="87">
        <f t="shared" si="33"/>
        <v>0</v>
      </c>
      <c r="AD77" s="88">
        <f t="shared" si="18"/>
        <v>0</v>
      </c>
      <c r="AE77" s="89">
        <f t="shared" si="19"/>
        <v>0</v>
      </c>
      <c r="AF77" s="89">
        <f t="shared" si="20"/>
        <v>0</v>
      </c>
      <c r="AG77" s="89">
        <f t="shared" si="21"/>
        <v>0</v>
      </c>
      <c r="AH77" s="89">
        <f t="shared" si="22"/>
        <v>0</v>
      </c>
      <c r="AI77" s="89">
        <f t="shared" si="23"/>
        <v>0</v>
      </c>
      <c r="AJ77" s="89">
        <f t="shared" si="24"/>
        <v>0</v>
      </c>
      <c r="AK77" s="89">
        <f t="shared" si="25"/>
        <v>0</v>
      </c>
      <c r="AL77" s="89">
        <f t="shared" si="26"/>
        <v>0</v>
      </c>
      <c r="AM77" s="89">
        <f t="shared" si="27"/>
        <v>0</v>
      </c>
    </row>
    <row r="78" spans="1:39" s="88" customFormat="1" ht="51.75" customHeight="1">
      <c r="A78" s="84"/>
      <c r="B78" s="85">
        <f t="shared" si="28"/>
        <v>58</v>
      </c>
      <c r="C78" s="287"/>
      <c r="D78" s="288"/>
      <c r="E78" s="287"/>
      <c r="F78" s="288"/>
      <c r="G78" s="167" t="s">
        <v>192</v>
      </c>
      <c r="H78" s="167"/>
      <c r="I78" s="282" t="s">
        <v>157</v>
      </c>
      <c r="J78" s="283"/>
      <c r="K78" s="284"/>
      <c r="L78" s="86"/>
      <c r="M78" s="86"/>
      <c r="N78" s="86"/>
      <c r="O78" s="86"/>
      <c r="P78" s="86"/>
      <c r="Q78" s="86"/>
      <c r="R78" s="86"/>
      <c r="S78" s="86"/>
      <c r="T78" s="86"/>
      <c r="U78" s="253"/>
      <c r="V78" s="254"/>
      <c r="W78" s="254"/>
      <c r="X78" s="255"/>
      <c r="Y78" s="176" t="str">
        <f t="shared" si="29"/>
        <v>未実施</v>
      </c>
      <c r="Z78" s="177" t="str">
        <f t="shared" si="30"/>
        <v/>
      </c>
      <c r="AA78" s="178" t="str">
        <f t="shared" si="31"/>
        <v/>
      </c>
      <c r="AB78" s="87">
        <f t="shared" si="32"/>
        <v>0</v>
      </c>
      <c r="AC78" s="87">
        <f t="shared" si="33"/>
        <v>0</v>
      </c>
      <c r="AD78" s="88">
        <f t="shared" si="18"/>
        <v>0</v>
      </c>
      <c r="AE78" s="89">
        <f t="shared" si="19"/>
        <v>0</v>
      </c>
      <c r="AF78" s="89">
        <f t="shared" si="20"/>
        <v>0</v>
      </c>
      <c r="AG78" s="89">
        <f t="shared" si="21"/>
        <v>0</v>
      </c>
      <c r="AH78" s="89">
        <f t="shared" si="22"/>
        <v>0</v>
      </c>
      <c r="AI78" s="89">
        <f t="shared" si="23"/>
        <v>0</v>
      </c>
      <c r="AJ78" s="89">
        <f t="shared" si="24"/>
        <v>0</v>
      </c>
      <c r="AK78" s="89">
        <f t="shared" si="25"/>
        <v>0</v>
      </c>
      <c r="AL78" s="89">
        <f t="shared" si="26"/>
        <v>0</v>
      </c>
      <c r="AM78" s="89">
        <f t="shared" si="27"/>
        <v>0</v>
      </c>
    </row>
    <row r="79" spans="1:39" s="88" customFormat="1" ht="51.75" customHeight="1">
      <c r="A79" s="84"/>
      <c r="B79" s="85">
        <f t="shared" si="28"/>
        <v>59</v>
      </c>
      <c r="C79" s="287"/>
      <c r="D79" s="288"/>
      <c r="E79" s="289"/>
      <c r="F79" s="290"/>
      <c r="G79" s="167" t="s">
        <v>193</v>
      </c>
      <c r="H79" s="167"/>
      <c r="I79" s="282" t="s">
        <v>156</v>
      </c>
      <c r="J79" s="283"/>
      <c r="K79" s="284"/>
      <c r="L79" s="86"/>
      <c r="M79" s="86"/>
      <c r="N79" s="86"/>
      <c r="O79" s="86"/>
      <c r="P79" s="86"/>
      <c r="Q79" s="86"/>
      <c r="R79" s="86"/>
      <c r="S79" s="86"/>
      <c r="T79" s="86"/>
      <c r="U79" s="253"/>
      <c r="V79" s="254"/>
      <c r="W79" s="254"/>
      <c r="X79" s="255"/>
      <c r="Y79" s="176" t="str">
        <f t="shared" si="29"/>
        <v>未実施</v>
      </c>
      <c r="Z79" s="177" t="str">
        <f t="shared" si="30"/>
        <v/>
      </c>
      <c r="AA79" s="178" t="str">
        <f t="shared" si="31"/>
        <v/>
      </c>
      <c r="AB79" s="87">
        <f t="shared" si="32"/>
        <v>0</v>
      </c>
      <c r="AC79" s="87">
        <f t="shared" si="33"/>
        <v>0</v>
      </c>
      <c r="AD79" s="88">
        <f t="shared" si="18"/>
        <v>0</v>
      </c>
      <c r="AE79" s="89">
        <f t="shared" si="19"/>
        <v>0</v>
      </c>
      <c r="AF79" s="89">
        <f t="shared" si="20"/>
        <v>0</v>
      </c>
      <c r="AG79" s="89">
        <f t="shared" si="21"/>
        <v>0</v>
      </c>
      <c r="AH79" s="89">
        <f t="shared" si="22"/>
        <v>0</v>
      </c>
      <c r="AI79" s="89">
        <f t="shared" si="23"/>
        <v>0</v>
      </c>
      <c r="AJ79" s="89">
        <f t="shared" si="24"/>
        <v>0</v>
      </c>
      <c r="AK79" s="89">
        <f t="shared" si="25"/>
        <v>0</v>
      </c>
      <c r="AL79" s="89">
        <f t="shared" si="26"/>
        <v>0</v>
      </c>
      <c r="AM79" s="89">
        <f t="shared" si="27"/>
        <v>0</v>
      </c>
    </row>
    <row r="80" spans="1:39" s="88" customFormat="1" ht="40.5" customHeight="1">
      <c r="A80" s="84"/>
      <c r="B80" s="85">
        <f t="shared" si="28"/>
        <v>60</v>
      </c>
      <c r="C80" s="287"/>
      <c r="D80" s="288"/>
      <c r="E80" s="252" t="s">
        <v>169</v>
      </c>
      <c r="F80" s="252"/>
      <c r="G80" s="167"/>
      <c r="H80" s="167"/>
      <c r="I80" s="282" t="s">
        <v>329</v>
      </c>
      <c r="J80" s="283"/>
      <c r="K80" s="284"/>
      <c r="L80" s="86"/>
      <c r="M80" s="86"/>
      <c r="N80" s="86"/>
      <c r="O80" s="86"/>
      <c r="P80" s="86"/>
      <c r="Q80" s="86"/>
      <c r="R80" s="86"/>
      <c r="S80" s="86"/>
      <c r="T80" s="86"/>
      <c r="U80" s="253"/>
      <c r="V80" s="254"/>
      <c r="W80" s="254"/>
      <c r="X80" s="255"/>
      <c r="Y80" s="176" t="str">
        <f t="shared" si="29"/>
        <v>未実施</v>
      </c>
      <c r="Z80" s="177" t="str">
        <f t="shared" si="30"/>
        <v/>
      </c>
      <c r="AA80" s="178" t="str">
        <f t="shared" si="31"/>
        <v/>
      </c>
      <c r="AB80" s="87">
        <f t="shared" si="32"/>
        <v>0</v>
      </c>
      <c r="AC80" s="87">
        <f t="shared" si="33"/>
        <v>0</v>
      </c>
      <c r="AD80" s="88">
        <f t="shared" si="18"/>
        <v>0</v>
      </c>
      <c r="AE80" s="89">
        <f t="shared" si="19"/>
        <v>0</v>
      </c>
      <c r="AF80" s="89">
        <f t="shared" si="20"/>
        <v>0</v>
      </c>
      <c r="AG80" s="89">
        <f t="shared" si="21"/>
        <v>0</v>
      </c>
      <c r="AH80" s="89">
        <f t="shared" si="22"/>
        <v>0</v>
      </c>
      <c r="AI80" s="89">
        <f t="shared" si="23"/>
        <v>0</v>
      </c>
      <c r="AJ80" s="89">
        <f t="shared" si="24"/>
        <v>0</v>
      </c>
      <c r="AK80" s="89">
        <f t="shared" si="25"/>
        <v>0</v>
      </c>
      <c r="AL80" s="89">
        <f t="shared" si="26"/>
        <v>0</v>
      </c>
      <c r="AM80" s="89">
        <f t="shared" si="27"/>
        <v>0</v>
      </c>
    </row>
    <row r="81" spans="1:39" s="88" customFormat="1" ht="40.5" customHeight="1">
      <c r="A81" s="84"/>
      <c r="B81" s="85">
        <f t="shared" si="28"/>
        <v>61</v>
      </c>
      <c r="C81" s="287"/>
      <c r="D81" s="288"/>
      <c r="E81" s="294" t="s">
        <v>327</v>
      </c>
      <c r="F81" s="294"/>
      <c r="G81" s="167"/>
      <c r="H81" s="167"/>
      <c r="I81" s="282" t="s">
        <v>170</v>
      </c>
      <c r="J81" s="283"/>
      <c r="K81" s="284"/>
      <c r="L81" s="86"/>
      <c r="M81" s="86"/>
      <c r="N81" s="86"/>
      <c r="O81" s="86"/>
      <c r="P81" s="86"/>
      <c r="Q81" s="86"/>
      <c r="R81" s="86"/>
      <c r="S81" s="86"/>
      <c r="T81" s="86"/>
      <c r="U81" s="253"/>
      <c r="V81" s="254"/>
      <c r="W81" s="254"/>
      <c r="X81" s="255"/>
      <c r="Y81" s="176" t="str">
        <f t="shared" si="29"/>
        <v>未実施</v>
      </c>
      <c r="Z81" s="177" t="str">
        <f t="shared" si="30"/>
        <v/>
      </c>
      <c r="AA81" s="178" t="str">
        <f t="shared" si="31"/>
        <v/>
      </c>
      <c r="AB81" s="87">
        <f t="shared" si="32"/>
        <v>0</v>
      </c>
      <c r="AC81" s="87">
        <f t="shared" si="33"/>
        <v>0</v>
      </c>
      <c r="AD81" s="88">
        <f t="shared" si="18"/>
        <v>0</v>
      </c>
      <c r="AE81" s="89">
        <f t="shared" si="19"/>
        <v>0</v>
      </c>
      <c r="AF81" s="89">
        <f t="shared" si="20"/>
        <v>0</v>
      </c>
      <c r="AG81" s="89">
        <f t="shared" si="21"/>
        <v>0</v>
      </c>
      <c r="AH81" s="89">
        <f t="shared" si="22"/>
        <v>0</v>
      </c>
      <c r="AI81" s="89">
        <f t="shared" si="23"/>
        <v>0</v>
      </c>
      <c r="AJ81" s="89">
        <f t="shared" si="24"/>
        <v>0</v>
      </c>
      <c r="AK81" s="89">
        <f t="shared" si="25"/>
        <v>0</v>
      </c>
      <c r="AL81" s="89">
        <f t="shared" si="26"/>
        <v>0</v>
      </c>
      <c r="AM81" s="89">
        <f t="shared" si="27"/>
        <v>0</v>
      </c>
    </row>
    <row r="82" spans="1:39" s="88" customFormat="1" ht="40.5" customHeight="1">
      <c r="A82" s="84"/>
      <c r="B82" s="85">
        <f t="shared" si="28"/>
        <v>62</v>
      </c>
      <c r="C82" s="287"/>
      <c r="D82" s="288"/>
      <c r="E82" s="294" t="s">
        <v>326</v>
      </c>
      <c r="F82" s="294"/>
      <c r="G82" s="167"/>
      <c r="H82" s="167"/>
      <c r="I82" s="282" t="s">
        <v>170</v>
      </c>
      <c r="J82" s="283"/>
      <c r="K82" s="284"/>
      <c r="L82" s="86"/>
      <c r="M82" s="86"/>
      <c r="N82" s="86"/>
      <c r="O82" s="86"/>
      <c r="P82" s="86"/>
      <c r="Q82" s="86"/>
      <c r="R82" s="86"/>
      <c r="S82" s="86"/>
      <c r="T82" s="86"/>
      <c r="U82" s="253"/>
      <c r="V82" s="254"/>
      <c r="W82" s="254"/>
      <c r="X82" s="255"/>
      <c r="Y82" s="176" t="str">
        <f t="shared" si="29"/>
        <v>未実施</v>
      </c>
      <c r="Z82" s="177" t="str">
        <f t="shared" si="30"/>
        <v/>
      </c>
      <c r="AA82" s="178" t="str">
        <f t="shared" si="31"/>
        <v/>
      </c>
      <c r="AB82" s="87">
        <f t="shared" si="32"/>
        <v>0</v>
      </c>
      <c r="AC82" s="87">
        <f t="shared" si="33"/>
        <v>0</v>
      </c>
      <c r="AD82" s="88">
        <f t="shared" si="18"/>
        <v>0</v>
      </c>
      <c r="AE82" s="89">
        <f t="shared" si="19"/>
        <v>0</v>
      </c>
      <c r="AF82" s="89">
        <f t="shared" si="20"/>
        <v>0</v>
      </c>
      <c r="AG82" s="89">
        <f t="shared" si="21"/>
        <v>0</v>
      </c>
      <c r="AH82" s="89">
        <f t="shared" si="22"/>
        <v>0</v>
      </c>
      <c r="AI82" s="89">
        <f t="shared" si="23"/>
        <v>0</v>
      </c>
      <c r="AJ82" s="89">
        <f t="shared" si="24"/>
        <v>0</v>
      </c>
      <c r="AK82" s="89">
        <f t="shared" si="25"/>
        <v>0</v>
      </c>
      <c r="AL82" s="89">
        <f t="shared" si="26"/>
        <v>0</v>
      </c>
      <c r="AM82" s="89">
        <f t="shared" si="27"/>
        <v>0</v>
      </c>
    </row>
    <row r="83" spans="1:39" s="88" customFormat="1" ht="40.5" customHeight="1">
      <c r="A83" s="84"/>
      <c r="B83" s="85">
        <f t="shared" si="28"/>
        <v>63</v>
      </c>
      <c r="C83" s="287"/>
      <c r="D83" s="288"/>
      <c r="E83" s="294" t="s">
        <v>325</v>
      </c>
      <c r="F83" s="294"/>
      <c r="G83" s="167"/>
      <c r="H83" s="167"/>
      <c r="I83" s="282" t="s">
        <v>170</v>
      </c>
      <c r="J83" s="283"/>
      <c r="K83" s="284"/>
      <c r="L83" s="86"/>
      <c r="M83" s="86"/>
      <c r="N83" s="86"/>
      <c r="O83" s="86"/>
      <c r="P83" s="86"/>
      <c r="Q83" s="86"/>
      <c r="R83" s="86"/>
      <c r="S83" s="86"/>
      <c r="T83" s="86"/>
      <c r="U83" s="253"/>
      <c r="V83" s="254"/>
      <c r="W83" s="254"/>
      <c r="X83" s="255"/>
      <c r="Y83" s="176" t="str">
        <f t="shared" si="29"/>
        <v>未実施</v>
      </c>
      <c r="Z83" s="177" t="str">
        <f t="shared" si="30"/>
        <v/>
      </c>
      <c r="AA83" s="178" t="str">
        <f t="shared" si="31"/>
        <v/>
      </c>
      <c r="AB83" s="87">
        <f t="shared" si="32"/>
        <v>0</v>
      </c>
      <c r="AC83" s="87">
        <f t="shared" si="33"/>
        <v>0</v>
      </c>
      <c r="AD83" s="88">
        <f t="shared" si="18"/>
        <v>0</v>
      </c>
      <c r="AE83" s="89">
        <f t="shared" si="19"/>
        <v>0</v>
      </c>
      <c r="AF83" s="89">
        <f t="shared" si="20"/>
        <v>0</v>
      </c>
      <c r="AG83" s="89">
        <f t="shared" si="21"/>
        <v>0</v>
      </c>
      <c r="AH83" s="89">
        <f t="shared" si="22"/>
        <v>0</v>
      </c>
      <c r="AI83" s="89">
        <f t="shared" si="23"/>
        <v>0</v>
      </c>
      <c r="AJ83" s="89">
        <f t="shared" si="24"/>
        <v>0</v>
      </c>
      <c r="AK83" s="89">
        <f t="shared" si="25"/>
        <v>0</v>
      </c>
      <c r="AL83" s="89">
        <f t="shared" si="26"/>
        <v>0</v>
      </c>
      <c r="AM83" s="89">
        <f t="shared" si="27"/>
        <v>0</v>
      </c>
    </row>
    <row r="84" spans="1:39" s="88" customFormat="1" ht="40.5" customHeight="1">
      <c r="A84" s="84"/>
      <c r="B84" s="85">
        <f t="shared" si="28"/>
        <v>64</v>
      </c>
      <c r="C84" s="289"/>
      <c r="D84" s="290"/>
      <c r="E84" s="294" t="s">
        <v>324</v>
      </c>
      <c r="F84" s="294"/>
      <c r="G84" s="167"/>
      <c r="H84" s="167"/>
      <c r="I84" s="282" t="s">
        <v>170</v>
      </c>
      <c r="J84" s="283"/>
      <c r="K84" s="284"/>
      <c r="L84" s="86"/>
      <c r="M84" s="86"/>
      <c r="N84" s="86"/>
      <c r="O84" s="86"/>
      <c r="P84" s="86"/>
      <c r="Q84" s="86"/>
      <c r="R84" s="86"/>
      <c r="S84" s="86"/>
      <c r="T84" s="86"/>
      <c r="U84" s="253"/>
      <c r="V84" s="254"/>
      <c r="W84" s="254"/>
      <c r="X84" s="255"/>
      <c r="Y84" s="176" t="str">
        <f t="shared" si="29"/>
        <v>未実施</v>
      </c>
      <c r="Z84" s="177" t="str">
        <f t="shared" si="30"/>
        <v/>
      </c>
      <c r="AA84" s="178" t="str">
        <f t="shared" si="31"/>
        <v/>
      </c>
      <c r="AB84" s="87">
        <f t="shared" si="32"/>
        <v>0</v>
      </c>
      <c r="AC84" s="87">
        <f t="shared" si="33"/>
        <v>0</v>
      </c>
      <c r="AD84" s="88">
        <f t="shared" si="18"/>
        <v>0</v>
      </c>
      <c r="AE84" s="89">
        <f t="shared" si="19"/>
        <v>0</v>
      </c>
      <c r="AF84" s="89">
        <f t="shared" si="20"/>
        <v>0</v>
      </c>
      <c r="AG84" s="89">
        <f t="shared" si="21"/>
        <v>0</v>
      </c>
      <c r="AH84" s="89">
        <f t="shared" si="22"/>
        <v>0</v>
      </c>
      <c r="AI84" s="89">
        <f t="shared" si="23"/>
        <v>0</v>
      </c>
      <c r="AJ84" s="89">
        <f t="shared" si="24"/>
        <v>0</v>
      </c>
      <c r="AK84" s="89">
        <f t="shared" si="25"/>
        <v>0</v>
      </c>
      <c r="AL84" s="89">
        <f t="shared" si="26"/>
        <v>0</v>
      </c>
      <c r="AM84" s="89">
        <f t="shared" si="27"/>
        <v>0</v>
      </c>
    </row>
    <row r="85" spans="1:39" s="88" customFormat="1" ht="124.5" customHeight="1">
      <c r="A85" s="84"/>
      <c r="B85" s="85">
        <f t="shared" si="28"/>
        <v>65</v>
      </c>
      <c r="C85" s="285" t="s">
        <v>171</v>
      </c>
      <c r="D85" s="286"/>
      <c r="E85" s="276" t="s">
        <v>137</v>
      </c>
      <c r="F85" s="277"/>
      <c r="G85" s="167" t="s">
        <v>179</v>
      </c>
      <c r="H85" s="167"/>
      <c r="I85" s="282" t="s">
        <v>172</v>
      </c>
      <c r="J85" s="283"/>
      <c r="K85" s="284"/>
      <c r="L85" s="86"/>
      <c r="M85" s="86"/>
      <c r="N85" s="86"/>
      <c r="O85" s="86"/>
      <c r="P85" s="86"/>
      <c r="Q85" s="86"/>
      <c r="R85" s="86"/>
      <c r="S85" s="86"/>
      <c r="T85" s="86"/>
      <c r="U85" s="253"/>
      <c r="V85" s="254"/>
      <c r="W85" s="254"/>
      <c r="X85" s="255"/>
      <c r="Y85" s="176" t="str">
        <f t="shared" si="29"/>
        <v>未実施</v>
      </c>
      <c r="Z85" s="177" t="str">
        <f t="shared" si="30"/>
        <v/>
      </c>
      <c r="AA85" s="178" t="str">
        <f t="shared" si="31"/>
        <v/>
      </c>
      <c r="AB85" s="87">
        <f t="shared" si="32"/>
        <v>0</v>
      </c>
      <c r="AC85" s="87">
        <f t="shared" si="33"/>
        <v>0</v>
      </c>
      <c r="AD85" s="88">
        <f t="shared" si="18"/>
        <v>1</v>
      </c>
      <c r="AE85" s="89">
        <f t="shared" si="19"/>
        <v>0</v>
      </c>
      <c r="AF85" s="89">
        <f t="shared" si="20"/>
        <v>0</v>
      </c>
      <c r="AG85" s="89">
        <f t="shared" si="21"/>
        <v>0</v>
      </c>
      <c r="AH85" s="89">
        <f t="shared" si="22"/>
        <v>0</v>
      </c>
      <c r="AI85" s="89">
        <f t="shared" si="23"/>
        <v>0</v>
      </c>
      <c r="AJ85" s="89">
        <f t="shared" si="24"/>
        <v>0</v>
      </c>
      <c r="AK85" s="89">
        <f t="shared" si="25"/>
        <v>0</v>
      </c>
      <c r="AL85" s="89">
        <f t="shared" si="26"/>
        <v>0</v>
      </c>
      <c r="AM85" s="89">
        <f t="shared" si="27"/>
        <v>0</v>
      </c>
    </row>
    <row r="86" spans="1:39" s="88" customFormat="1" ht="89.25" customHeight="1">
      <c r="A86" s="84"/>
      <c r="B86" s="85">
        <f t="shared" si="28"/>
        <v>66</v>
      </c>
      <c r="C86" s="287"/>
      <c r="D86" s="288"/>
      <c r="E86" s="278"/>
      <c r="F86" s="279"/>
      <c r="G86" s="291" t="s">
        <v>180</v>
      </c>
      <c r="H86" s="167" t="s">
        <v>201</v>
      </c>
      <c r="I86" s="282" t="s">
        <v>202</v>
      </c>
      <c r="J86" s="283"/>
      <c r="K86" s="284"/>
      <c r="L86" s="86"/>
      <c r="M86" s="86"/>
      <c r="N86" s="86"/>
      <c r="O86" s="86"/>
      <c r="P86" s="86"/>
      <c r="Q86" s="86"/>
      <c r="R86" s="86"/>
      <c r="S86" s="86"/>
      <c r="T86" s="86"/>
      <c r="U86" s="253"/>
      <c r="V86" s="254"/>
      <c r="W86" s="254"/>
      <c r="X86" s="255"/>
      <c r="Y86" s="176" t="str">
        <f t="shared" si="29"/>
        <v>未実施</v>
      </c>
      <c r="Z86" s="177" t="str">
        <f t="shared" si="30"/>
        <v/>
      </c>
      <c r="AA86" s="178" t="str">
        <f t="shared" si="31"/>
        <v/>
      </c>
      <c r="AB86" s="87">
        <f t="shared" si="32"/>
        <v>0</v>
      </c>
      <c r="AC86" s="87">
        <f t="shared" si="33"/>
        <v>0</v>
      </c>
      <c r="AD86" s="88">
        <f t="shared" si="18"/>
        <v>0</v>
      </c>
      <c r="AE86" s="89">
        <f t="shared" si="19"/>
        <v>0</v>
      </c>
      <c r="AF86" s="89">
        <f t="shared" si="20"/>
        <v>0</v>
      </c>
      <c r="AG86" s="89">
        <f t="shared" si="21"/>
        <v>0</v>
      </c>
      <c r="AH86" s="89">
        <f t="shared" si="22"/>
        <v>0</v>
      </c>
      <c r="AI86" s="89">
        <f t="shared" si="23"/>
        <v>0</v>
      </c>
      <c r="AJ86" s="89">
        <f t="shared" si="24"/>
        <v>0</v>
      </c>
      <c r="AK86" s="89">
        <f t="shared" si="25"/>
        <v>0</v>
      </c>
      <c r="AL86" s="89">
        <f t="shared" si="26"/>
        <v>0</v>
      </c>
      <c r="AM86" s="89">
        <f t="shared" si="27"/>
        <v>0</v>
      </c>
    </row>
    <row r="87" spans="1:39" s="88" customFormat="1" ht="38.25" customHeight="1">
      <c r="A87" s="84"/>
      <c r="B87" s="85">
        <f t="shared" si="28"/>
        <v>67</v>
      </c>
      <c r="C87" s="287"/>
      <c r="D87" s="288"/>
      <c r="E87" s="278"/>
      <c r="F87" s="279"/>
      <c r="G87" s="292"/>
      <c r="H87" s="167" t="s">
        <v>203</v>
      </c>
      <c r="I87" s="282" t="s">
        <v>204</v>
      </c>
      <c r="J87" s="283"/>
      <c r="K87" s="284"/>
      <c r="L87" s="86"/>
      <c r="M87" s="86"/>
      <c r="N87" s="86"/>
      <c r="O87" s="86"/>
      <c r="P87" s="86"/>
      <c r="Q87" s="86"/>
      <c r="R87" s="86"/>
      <c r="S87" s="86"/>
      <c r="T87" s="86"/>
      <c r="U87" s="253"/>
      <c r="V87" s="254"/>
      <c r="W87" s="254"/>
      <c r="X87" s="255"/>
      <c r="Y87" s="176" t="str">
        <f t="shared" si="29"/>
        <v>未実施</v>
      </c>
      <c r="Z87" s="177" t="str">
        <f t="shared" si="30"/>
        <v/>
      </c>
      <c r="AA87" s="178" t="str">
        <f t="shared" si="31"/>
        <v/>
      </c>
      <c r="AB87" s="87">
        <f t="shared" si="32"/>
        <v>0</v>
      </c>
      <c r="AC87" s="87">
        <f t="shared" si="33"/>
        <v>0</v>
      </c>
      <c r="AD87" s="88">
        <f t="shared" si="18"/>
        <v>0</v>
      </c>
      <c r="AE87" s="89">
        <f t="shared" si="19"/>
        <v>0</v>
      </c>
      <c r="AF87" s="89">
        <f t="shared" si="20"/>
        <v>0</v>
      </c>
      <c r="AG87" s="89">
        <f t="shared" si="21"/>
        <v>0</v>
      </c>
      <c r="AH87" s="89">
        <f t="shared" si="22"/>
        <v>0</v>
      </c>
      <c r="AI87" s="89">
        <f t="shared" si="23"/>
        <v>0</v>
      </c>
      <c r="AJ87" s="89">
        <f t="shared" si="24"/>
        <v>0</v>
      </c>
      <c r="AK87" s="89">
        <f t="shared" si="25"/>
        <v>0</v>
      </c>
      <c r="AL87" s="89">
        <f t="shared" si="26"/>
        <v>0</v>
      </c>
      <c r="AM87" s="89">
        <f t="shared" si="27"/>
        <v>0</v>
      </c>
    </row>
    <row r="88" spans="1:39" s="88" customFormat="1" ht="38.25" customHeight="1">
      <c r="A88" s="84"/>
      <c r="B88" s="85">
        <f t="shared" si="28"/>
        <v>68</v>
      </c>
      <c r="C88" s="287"/>
      <c r="D88" s="288"/>
      <c r="E88" s="278"/>
      <c r="F88" s="279"/>
      <c r="G88" s="292"/>
      <c r="H88" s="167" t="s">
        <v>205</v>
      </c>
      <c r="I88" s="282" t="s">
        <v>206</v>
      </c>
      <c r="J88" s="283"/>
      <c r="K88" s="284"/>
      <c r="L88" s="86"/>
      <c r="M88" s="86"/>
      <c r="N88" s="86"/>
      <c r="O88" s="86"/>
      <c r="P88" s="86"/>
      <c r="Q88" s="86"/>
      <c r="R88" s="86"/>
      <c r="S88" s="86"/>
      <c r="T88" s="86"/>
      <c r="U88" s="253"/>
      <c r="V88" s="254"/>
      <c r="W88" s="254"/>
      <c r="X88" s="255"/>
      <c r="Y88" s="176" t="str">
        <f t="shared" si="29"/>
        <v>未実施</v>
      </c>
      <c r="Z88" s="177" t="str">
        <f t="shared" si="30"/>
        <v/>
      </c>
      <c r="AA88" s="178" t="str">
        <f t="shared" si="31"/>
        <v/>
      </c>
      <c r="AB88" s="87">
        <f t="shared" si="32"/>
        <v>0</v>
      </c>
      <c r="AC88" s="87">
        <f t="shared" si="33"/>
        <v>0</v>
      </c>
      <c r="AD88" s="88">
        <f t="shared" si="18"/>
        <v>0</v>
      </c>
      <c r="AE88" s="89">
        <f t="shared" si="19"/>
        <v>0</v>
      </c>
      <c r="AF88" s="89">
        <f t="shared" si="20"/>
        <v>0</v>
      </c>
      <c r="AG88" s="89">
        <f t="shared" si="21"/>
        <v>0</v>
      </c>
      <c r="AH88" s="89">
        <f t="shared" si="22"/>
        <v>0</v>
      </c>
      <c r="AI88" s="89">
        <f t="shared" si="23"/>
        <v>0</v>
      </c>
      <c r="AJ88" s="89">
        <f t="shared" si="24"/>
        <v>0</v>
      </c>
      <c r="AK88" s="89">
        <f t="shared" si="25"/>
        <v>0</v>
      </c>
      <c r="AL88" s="89">
        <f t="shared" si="26"/>
        <v>0</v>
      </c>
      <c r="AM88" s="89">
        <f t="shared" si="27"/>
        <v>0</v>
      </c>
    </row>
    <row r="89" spans="1:39" s="88" customFormat="1" ht="38.25" customHeight="1">
      <c r="A89" s="84"/>
      <c r="B89" s="85">
        <f t="shared" si="28"/>
        <v>69</v>
      </c>
      <c r="C89" s="287"/>
      <c r="D89" s="288"/>
      <c r="E89" s="278"/>
      <c r="F89" s="279"/>
      <c r="G89" s="292"/>
      <c r="H89" s="167" t="s">
        <v>207</v>
      </c>
      <c r="I89" s="282" t="s">
        <v>206</v>
      </c>
      <c r="J89" s="283"/>
      <c r="K89" s="284"/>
      <c r="L89" s="86"/>
      <c r="M89" s="86"/>
      <c r="N89" s="86"/>
      <c r="O89" s="86"/>
      <c r="P89" s="86"/>
      <c r="Q89" s="86"/>
      <c r="R89" s="86"/>
      <c r="S89" s="86"/>
      <c r="T89" s="86"/>
      <c r="U89" s="253"/>
      <c r="V89" s="254"/>
      <c r="W89" s="254"/>
      <c r="X89" s="255"/>
      <c r="Y89" s="176" t="str">
        <f t="shared" si="29"/>
        <v>未実施</v>
      </c>
      <c r="Z89" s="177" t="str">
        <f t="shared" si="30"/>
        <v/>
      </c>
      <c r="AA89" s="178" t="str">
        <f t="shared" si="31"/>
        <v/>
      </c>
      <c r="AB89" s="87">
        <f t="shared" si="32"/>
        <v>0</v>
      </c>
      <c r="AC89" s="87">
        <f t="shared" si="33"/>
        <v>0</v>
      </c>
      <c r="AD89" s="88">
        <f t="shared" si="18"/>
        <v>0</v>
      </c>
      <c r="AE89" s="89">
        <f t="shared" si="19"/>
        <v>0</v>
      </c>
      <c r="AF89" s="89">
        <f t="shared" si="20"/>
        <v>0</v>
      </c>
      <c r="AG89" s="89">
        <f t="shared" si="21"/>
        <v>0</v>
      </c>
      <c r="AH89" s="89">
        <f t="shared" si="22"/>
        <v>0</v>
      </c>
      <c r="AI89" s="89">
        <f t="shared" si="23"/>
        <v>0</v>
      </c>
      <c r="AJ89" s="89">
        <f t="shared" si="24"/>
        <v>0</v>
      </c>
      <c r="AK89" s="89">
        <f t="shared" si="25"/>
        <v>0</v>
      </c>
      <c r="AL89" s="89">
        <f t="shared" si="26"/>
        <v>0</v>
      </c>
      <c r="AM89" s="89">
        <f t="shared" si="27"/>
        <v>0</v>
      </c>
    </row>
    <row r="90" spans="1:39" s="88" customFormat="1" ht="38.25" customHeight="1">
      <c r="A90" s="84"/>
      <c r="B90" s="85">
        <f t="shared" si="28"/>
        <v>70</v>
      </c>
      <c r="C90" s="287"/>
      <c r="D90" s="288"/>
      <c r="E90" s="278"/>
      <c r="F90" s="279"/>
      <c r="G90" s="292"/>
      <c r="H90" s="167" t="s">
        <v>208</v>
      </c>
      <c r="I90" s="282" t="s">
        <v>206</v>
      </c>
      <c r="J90" s="283"/>
      <c r="K90" s="284"/>
      <c r="L90" s="86"/>
      <c r="M90" s="86"/>
      <c r="N90" s="86"/>
      <c r="O90" s="86"/>
      <c r="P90" s="86"/>
      <c r="Q90" s="86"/>
      <c r="R90" s="86"/>
      <c r="S90" s="86"/>
      <c r="T90" s="86"/>
      <c r="U90" s="253"/>
      <c r="V90" s="254"/>
      <c r="W90" s="254"/>
      <c r="X90" s="255"/>
      <c r="Y90" s="176" t="str">
        <f t="shared" si="29"/>
        <v>未実施</v>
      </c>
      <c r="Z90" s="177" t="str">
        <f t="shared" si="30"/>
        <v/>
      </c>
      <c r="AA90" s="178" t="str">
        <f t="shared" si="31"/>
        <v/>
      </c>
      <c r="AB90" s="87">
        <f t="shared" si="32"/>
        <v>0</v>
      </c>
      <c r="AC90" s="87">
        <f t="shared" si="33"/>
        <v>0</v>
      </c>
      <c r="AD90" s="88">
        <f t="shared" si="18"/>
        <v>0</v>
      </c>
      <c r="AE90" s="89">
        <f t="shared" si="19"/>
        <v>0</v>
      </c>
      <c r="AF90" s="89">
        <f t="shared" si="20"/>
        <v>0</v>
      </c>
      <c r="AG90" s="89">
        <f t="shared" si="21"/>
        <v>0</v>
      </c>
      <c r="AH90" s="89">
        <f t="shared" si="22"/>
        <v>0</v>
      </c>
      <c r="AI90" s="89">
        <f t="shared" si="23"/>
        <v>0</v>
      </c>
      <c r="AJ90" s="89">
        <f t="shared" si="24"/>
        <v>0</v>
      </c>
      <c r="AK90" s="89">
        <f t="shared" si="25"/>
        <v>0</v>
      </c>
      <c r="AL90" s="89">
        <f t="shared" si="26"/>
        <v>0</v>
      </c>
      <c r="AM90" s="89">
        <f t="shared" si="27"/>
        <v>0</v>
      </c>
    </row>
    <row r="91" spans="1:39" s="88" customFormat="1" ht="32.25" customHeight="1">
      <c r="A91" s="84"/>
      <c r="B91" s="85">
        <f t="shared" si="28"/>
        <v>71</v>
      </c>
      <c r="C91" s="287"/>
      <c r="D91" s="288"/>
      <c r="E91" s="278"/>
      <c r="F91" s="279"/>
      <c r="G91" s="292"/>
      <c r="H91" s="167" t="s">
        <v>210</v>
      </c>
      <c r="I91" s="282" t="s">
        <v>211</v>
      </c>
      <c r="J91" s="283"/>
      <c r="K91" s="284"/>
      <c r="L91" s="86"/>
      <c r="M91" s="86"/>
      <c r="N91" s="86"/>
      <c r="O91" s="86"/>
      <c r="P91" s="86"/>
      <c r="Q91" s="86"/>
      <c r="R91" s="86"/>
      <c r="S91" s="86"/>
      <c r="T91" s="86"/>
      <c r="U91" s="253"/>
      <c r="V91" s="254"/>
      <c r="W91" s="254"/>
      <c r="X91" s="255"/>
      <c r="Y91" s="176" t="str">
        <f t="shared" si="29"/>
        <v>未実施</v>
      </c>
      <c r="Z91" s="177" t="str">
        <f t="shared" si="30"/>
        <v/>
      </c>
      <c r="AA91" s="178" t="str">
        <f t="shared" si="31"/>
        <v/>
      </c>
      <c r="AB91" s="87">
        <f t="shared" si="32"/>
        <v>0</v>
      </c>
      <c r="AC91" s="87">
        <f t="shared" si="33"/>
        <v>0</v>
      </c>
      <c r="AD91" s="88">
        <f t="shared" si="18"/>
        <v>0</v>
      </c>
      <c r="AE91" s="89">
        <f t="shared" si="19"/>
        <v>0</v>
      </c>
      <c r="AF91" s="89">
        <f t="shared" si="20"/>
        <v>0</v>
      </c>
      <c r="AG91" s="89">
        <f t="shared" si="21"/>
        <v>0</v>
      </c>
      <c r="AH91" s="89">
        <f t="shared" si="22"/>
        <v>0</v>
      </c>
      <c r="AI91" s="89">
        <f t="shared" si="23"/>
        <v>0</v>
      </c>
      <c r="AJ91" s="89">
        <f t="shared" si="24"/>
        <v>0</v>
      </c>
      <c r="AK91" s="89">
        <f t="shared" si="25"/>
        <v>0</v>
      </c>
      <c r="AL91" s="89">
        <f t="shared" si="26"/>
        <v>0</v>
      </c>
      <c r="AM91" s="89">
        <f t="shared" si="27"/>
        <v>0</v>
      </c>
    </row>
    <row r="92" spans="1:39" s="88" customFormat="1" ht="32.25" customHeight="1">
      <c r="A92" s="84"/>
      <c r="B92" s="85">
        <f t="shared" si="28"/>
        <v>72</v>
      </c>
      <c r="C92" s="287"/>
      <c r="D92" s="288"/>
      <c r="E92" s="278"/>
      <c r="F92" s="279"/>
      <c r="G92" s="292"/>
      <c r="H92" s="167" t="s">
        <v>213</v>
      </c>
      <c r="I92" s="282" t="s">
        <v>214</v>
      </c>
      <c r="J92" s="283"/>
      <c r="K92" s="284"/>
      <c r="L92" s="86"/>
      <c r="M92" s="86"/>
      <c r="N92" s="86"/>
      <c r="O92" s="86"/>
      <c r="P92" s="86"/>
      <c r="Q92" s="86"/>
      <c r="R92" s="86"/>
      <c r="S92" s="86"/>
      <c r="T92" s="86"/>
      <c r="U92" s="253"/>
      <c r="V92" s="254"/>
      <c r="W92" s="254"/>
      <c r="X92" s="255"/>
      <c r="Y92" s="176" t="str">
        <f t="shared" si="29"/>
        <v>未実施</v>
      </c>
      <c r="Z92" s="177" t="str">
        <f t="shared" si="30"/>
        <v/>
      </c>
      <c r="AA92" s="178" t="str">
        <f t="shared" si="31"/>
        <v/>
      </c>
      <c r="AB92" s="87">
        <f t="shared" si="32"/>
        <v>0</v>
      </c>
      <c r="AC92" s="87">
        <f t="shared" si="33"/>
        <v>0</v>
      </c>
      <c r="AD92" s="88">
        <f t="shared" si="18"/>
        <v>0</v>
      </c>
      <c r="AE92" s="89">
        <f t="shared" si="19"/>
        <v>0</v>
      </c>
      <c r="AF92" s="89">
        <f t="shared" si="20"/>
        <v>0</v>
      </c>
      <c r="AG92" s="89">
        <f t="shared" si="21"/>
        <v>0</v>
      </c>
      <c r="AH92" s="89">
        <f t="shared" si="22"/>
        <v>0</v>
      </c>
      <c r="AI92" s="89">
        <f t="shared" si="23"/>
        <v>0</v>
      </c>
      <c r="AJ92" s="89">
        <f t="shared" si="24"/>
        <v>0</v>
      </c>
      <c r="AK92" s="89">
        <f t="shared" si="25"/>
        <v>0</v>
      </c>
      <c r="AL92" s="89">
        <f t="shared" si="26"/>
        <v>0</v>
      </c>
      <c r="AM92" s="89">
        <f t="shared" si="27"/>
        <v>0</v>
      </c>
    </row>
    <row r="93" spans="1:39" s="88" customFormat="1" ht="32.25" customHeight="1">
      <c r="A93" s="84"/>
      <c r="B93" s="85">
        <f t="shared" si="28"/>
        <v>73</v>
      </c>
      <c r="C93" s="287"/>
      <c r="D93" s="288"/>
      <c r="E93" s="278"/>
      <c r="F93" s="279"/>
      <c r="G93" s="292"/>
      <c r="H93" s="167" t="s">
        <v>216</v>
      </c>
      <c r="I93" s="282" t="s">
        <v>214</v>
      </c>
      <c r="J93" s="283"/>
      <c r="K93" s="284"/>
      <c r="L93" s="86"/>
      <c r="M93" s="86"/>
      <c r="N93" s="86"/>
      <c r="O93" s="86"/>
      <c r="P93" s="86"/>
      <c r="Q93" s="86"/>
      <c r="R93" s="86"/>
      <c r="S93" s="86"/>
      <c r="T93" s="86"/>
      <c r="U93" s="253"/>
      <c r="V93" s="254"/>
      <c r="W93" s="254"/>
      <c r="X93" s="255"/>
      <c r="Y93" s="176" t="str">
        <f t="shared" si="29"/>
        <v>未実施</v>
      </c>
      <c r="Z93" s="177" t="str">
        <f t="shared" si="30"/>
        <v/>
      </c>
      <c r="AA93" s="178" t="str">
        <f t="shared" si="31"/>
        <v/>
      </c>
      <c r="AB93" s="87">
        <f t="shared" si="32"/>
        <v>0</v>
      </c>
      <c r="AC93" s="87">
        <f t="shared" si="33"/>
        <v>0</v>
      </c>
      <c r="AD93" s="88">
        <f t="shared" si="18"/>
        <v>0</v>
      </c>
      <c r="AE93" s="89">
        <f t="shared" si="19"/>
        <v>0</v>
      </c>
      <c r="AF93" s="89">
        <f t="shared" si="20"/>
        <v>0</v>
      </c>
      <c r="AG93" s="89">
        <f t="shared" si="21"/>
        <v>0</v>
      </c>
      <c r="AH93" s="89">
        <f t="shared" si="22"/>
        <v>0</v>
      </c>
      <c r="AI93" s="89">
        <f t="shared" si="23"/>
        <v>0</v>
      </c>
      <c r="AJ93" s="89">
        <f t="shared" si="24"/>
        <v>0</v>
      </c>
      <c r="AK93" s="89">
        <f t="shared" si="25"/>
        <v>0</v>
      </c>
      <c r="AL93" s="89">
        <f t="shared" si="26"/>
        <v>0</v>
      </c>
      <c r="AM93" s="89">
        <f t="shared" si="27"/>
        <v>0</v>
      </c>
    </row>
    <row r="94" spans="1:39" s="88" customFormat="1" ht="32.25" customHeight="1">
      <c r="A94" s="84"/>
      <c r="B94" s="85">
        <f t="shared" si="28"/>
        <v>74</v>
      </c>
      <c r="C94" s="287"/>
      <c r="D94" s="288"/>
      <c r="E94" s="278"/>
      <c r="F94" s="279"/>
      <c r="G94" s="292"/>
      <c r="H94" s="167" t="s">
        <v>218</v>
      </c>
      <c r="I94" s="282" t="s">
        <v>214</v>
      </c>
      <c r="J94" s="283"/>
      <c r="K94" s="284"/>
      <c r="L94" s="86"/>
      <c r="M94" s="86"/>
      <c r="N94" s="86"/>
      <c r="O94" s="86"/>
      <c r="P94" s="86"/>
      <c r="Q94" s="86"/>
      <c r="R94" s="86"/>
      <c r="S94" s="86"/>
      <c r="T94" s="86"/>
      <c r="U94" s="253"/>
      <c r="V94" s="254"/>
      <c r="W94" s="254"/>
      <c r="X94" s="255"/>
      <c r="Y94" s="176" t="str">
        <f t="shared" si="29"/>
        <v>未実施</v>
      </c>
      <c r="Z94" s="177" t="str">
        <f t="shared" si="30"/>
        <v/>
      </c>
      <c r="AA94" s="178" t="str">
        <f t="shared" si="31"/>
        <v/>
      </c>
      <c r="AB94" s="87">
        <f t="shared" si="32"/>
        <v>0</v>
      </c>
      <c r="AC94" s="87">
        <f t="shared" si="33"/>
        <v>0</v>
      </c>
      <c r="AD94" s="88">
        <f t="shared" si="18"/>
        <v>0</v>
      </c>
      <c r="AE94" s="89">
        <f t="shared" si="19"/>
        <v>0</v>
      </c>
      <c r="AF94" s="89">
        <f t="shared" si="20"/>
        <v>0</v>
      </c>
      <c r="AG94" s="89">
        <f t="shared" si="21"/>
        <v>0</v>
      </c>
      <c r="AH94" s="89">
        <f t="shared" si="22"/>
        <v>0</v>
      </c>
      <c r="AI94" s="89">
        <f t="shared" si="23"/>
        <v>0</v>
      </c>
      <c r="AJ94" s="89">
        <f t="shared" si="24"/>
        <v>0</v>
      </c>
      <c r="AK94" s="89">
        <f t="shared" si="25"/>
        <v>0</v>
      </c>
      <c r="AL94" s="89">
        <f t="shared" si="26"/>
        <v>0</v>
      </c>
      <c r="AM94" s="89">
        <f t="shared" si="27"/>
        <v>0</v>
      </c>
    </row>
    <row r="95" spans="1:39" s="88" customFormat="1" ht="34.5" customHeight="1">
      <c r="A95" s="84"/>
      <c r="B95" s="85">
        <f t="shared" si="28"/>
        <v>75</v>
      </c>
      <c r="C95" s="287"/>
      <c r="D95" s="288"/>
      <c r="E95" s="278"/>
      <c r="F95" s="279"/>
      <c r="G95" s="292"/>
      <c r="H95" s="167" t="s">
        <v>220</v>
      </c>
      <c r="I95" s="282" t="s">
        <v>214</v>
      </c>
      <c r="J95" s="283"/>
      <c r="K95" s="284"/>
      <c r="L95" s="86"/>
      <c r="M95" s="86"/>
      <c r="N95" s="86"/>
      <c r="O95" s="86"/>
      <c r="P95" s="86"/>
      <c r="Q95" s="86"/>
      <c r="R95" s="86"/>
      <c r="S95" s="86"/>
      <c r="T95" s="86"/>
      <c r="U95" s="253"/>
      <c r="V95" s="254"/>
      <c r="W95" s="254"/>
      <c r="X95" s="255"/>
      <c r="Y95" s="176" t="str">
        <f t="shared" si="29"/>
        <v>未実施</v>
      </c>
      <c r="Z95" s="177" t="str">
        <f t="shared" si="30"/>
        <v/>
      </c>
      <c r="AA95" s="178" t="str">
        <f t="shared" si="31"/>
        <v/>
      </c>
      <c r="AB95" s="87">
        <f t="shared" si="32"/>
        <v>0</v>
      </c>
      <c r="AC95" s="87">
        <f t="shared" si="33"/>
        <v>0</v>
      </c>
      <c r="AD95" s="88">
        <f t="shared" si="18"/>
        <v>0</v>
      </c>
      <c r="AE95" s="89">
        <f t="shared" si="19"/>
        <v>0</v>
      </c>
      <c r="AF95" s="89">
        <f t="shared" si="20"/>
        <v>0</v>
      </c>
      <c r="AG95" s="89">
        <f t="shared" si="21"/>
        <v>0</v>
      </c>
      <c r="AH95" s="89">
        <f t="shared" si="22"/>
        <v>0</v>
      </c>
      <c r="AI95" s="89">
        <f t="shared" si="23"/>
        <v>0</v>
      </c>
      <c r="AJ95" s="89">
        <f t="shared" si="24"/>
        <v>0</v>
      </c>
      <c r="AK95" s="89">
        <f t="shared" si="25"/>
        <v>0</v>
      </c>
      <c r="AL95" s="89">
        <f t="shared" si="26"/>
        <v>0</v>
      </c>
      <c r="AM95" s="89">
        <f t="shared" si="27"/>
        <v>0</v>
      </c>
    </row>
    <row r="96" spans="1:39" s="88" customFormat="1" ht="34.5" customHeight="1">
      <c r="A96" s="84"/>
      <c r="B96" s="85">
        <f t="shared" si="28"/>
        <v>76</v>
      </c>
      <c r="C96" s="287"/>
      <c r="D96" s="288"/>
      <c r="E96" s="278"/>
      <c r="F96" s="279"/>
      <c r="G96" s="293"/>
      <c r="H96" s="167" t="s">
        <v>222</v>
      </c>
      <c r="I96" s="282" t="s">
        <v>214</v>
      </c>
      <c r="J96" s="283"/>
      <c r="K96" s="284"/>
      <c r="L96" s="86"/>
      <c r="M96" s="86"/>
      <c r="N96" s="86"/>
      <c r="O96" s="86"/>
      <c r="P96" s="86"/>
      <c r="Q96" s="86"/>
      <c r="R96" s="86"/>
      <c r="S96" s="86"/>
      <c r="T96" s="86"/>
      <c r="U96" s="253"/>
      <c r="V96" s="254"/>
      <c r="W96" s="254"/>
      <c r="X96" s="255"/>
      <c r="Y96" s="176" t="str">
        <f t="shared" si="29"/>
        <v>未実施</v>
      </c>
      <c r="Z96" s="177" t="str">
        <f t="shared" si="30"/>
        <v/>
      </c>
      <c r="AA96" s="178" t="str">
        <f t="shared" si="31"/>
        <v/>
      </c>
      <c r="AB96" s="87">
        <f t="shared" si="32"/>
        <v>0</v>
      </c>
      <c r="AC96" s="87">
        <f t="shared" si="33"/>
        <v>0</v>
      </c>
      <c r="AD96" s="88">
        <f t="shared" si="18"/>
        <v>0</v>
      </c>
      <c r="AE96" s="89">
        <f t="shared" si="19"/>
        <v>0</v>
      </c>
      <c r="AF96" s="89">
        <f t="shared" si="20"/>
        <v>0</v>
      </c>
      <c r="AG96" s="89">
        <f t="shared" si="21"/>
        <v>0</v>
      </c>
      <c r="AH96" s="89">
        <f t="shared" si="22"/>
        <v>0</v>
      </c>
      <c r="AI96" s="89">
        <f t="shared" si="23"/>
        <v>0</v>
      </c>
      <c r="AJ96" s="89">
        <f t="shared" si="24"/>
        <v>0</v>
      </c>
      <c r="AK96" s="89">
        <f t="shared" si="25"/>
        <v>0</v>
      </c>
      <c r="AL96" s="89">
        <f t="shared" si="26"/>
        <v>0</v>
      </c>
      <c r="AM96" s="89">
        <f t="shared" si="27"/>
        <v>0</v>
      </c>
    </row>
    <row r="97" spans="1:39" s="88" customFormat="1" ht="90.75" customHeight="1">
      <c r="A97" s="84"/>
      <c r="B97" s="85">
        <f t="shared" si="28"/>
        <v>77</v>
      </c>
      <c r="C97" s="287"/>
      <c r="D97" s="288"/>
      <c r="E97" s="278"/>
      <c r="F97" s="279"/>
      <c r="G97" s="291" t="s">
        <v>194</v>
      </c>
      <c r="H97" s="167" t="s">
        <v>201</v>
      </c>
      <c r="I97" s="282" t="s">
        <v>223</v>
      </c>
      <c r="J97" s="283"/>
      <c r="K97" s="284"/>
      <c r="L97" s="86"/>
      <c r="M97" s="86"/>
      <c r="N97" s="86"/>
      <c r="O97" s="86"/>
      <c r="P97" s="86"/>
      <c r="Q97" s="86"/>
      <c r="R97" s="86"/>
      <c r="S97" s="86"/>
      <c r="T97" s="86"/>
      <c r="U97" s="253"/>
      <c r="V97" s="254"/>
      <c r="W97" s="254"/>
      <c r="X97" s="255"/>
      <c r="Y97" s="176" t="str">
        <f t="shared" si="29"/>
        <v>未実施</v>
      </c>
      <c r="Z97" s="177" t="str">
        <f t="shared" si="30"/>
        <v/>
      </c>
      <c r="AA97" s="178" t="str">
        <f t="shared" si="31"/>
        <v/>
      </c>
      <c r="AB97" s="87">
        <f t="shared" si="32"/>
        <v>0</v>
      </c>
      <c r="AC97" s="87">
        <f t="shared" si="33"/>
        <v>0</v>
      </c>
      <c r="AD97" s="88">
        <f t="shared" si="18"/>
        <v>0</v>
      </c>
      <c r="AE97" s="89">
        <f t="shared" si="19"/>
        <v>0</v>
      </c>
      <c r="AF97" s="89">
        <f t="shared" si="20"/>
        <v>0</v>
      </c>
      <c r="AG97" s="89">
        <f t="shared" si="21"/>
        <v>0</v>
      </c>
      <c r="AH97" s="89">
        <f t="shared" si="22"/>
        <v>0</v>
      </c>
      <c r="AI97" s="89">
        <f t="shared" si="23"/>
        <v>0</v>
      </c>
      <c r="AJ97" s="89">
        <f t="shared" si="24"/>
        <v>0</v>
      </c>
      <c r="AK97" s="89">
        <f t="shared" si="25"/>
        <v>0</v>
      </c>
      <c r="AL97" s="89">
        <f t="shared" si="26"/>
        <v>0</v>
      </c>
      <c r="AM97" s="89">
        <f t="shared" si="27"/>
        <v>0</v>
      </c>
    </row>
    <row r="98" spans="1:39" s="88" customFormat="1" ht="45" customHeight="1">
      <c r="A98" s="84"/>
      <c r="B98" s="85">
        <f t="shared" si="28"/>
        <v>78</v>
      </c>
      <c r="C98" s="287"/>
      <c r="D98" s="288"/>
      <c r="E98" s="278"/>
      <c r="F98" s="279"/>
      <c r="G98" s="292"/>
      <c r="H98" s="167" t="s">
        <v>203</v>
      </c>
      <c r="I98" s="282" t="s">
        <v>204</v>
      </c>
      <c r="J98" s="283"/>
      <c r="K98" s="284"/>
      <c r="L98" s="86"/>
      <c r="M98" s="86"/>
      <c r="N98" s="86"/>
      <c r="O98" s="86"/>
      <c r="P98" s="86"/>
      <c r="Q98" s="86"/>
      <c r="R98" s="86"/>
      <c r="S98" s="86"/>
      <c r="T98" s="86"/>
      <c r="U98" s="253"/>
      <c r="V98" s="254"/>
      <c r="W98" s="254"/>
      <c r="X98" s="255"/>
      <c r="Y98" s="176" t="str">
        <f t="shared" si="29"/>
        <v>未実施</v>
      </c>
      <c r="Z98" s="177" t="str">
        <f t="shared" si="30"/>
        <v/>
      </c>
      <c r="AA98" s="178" t="str">
        <f t="shared" si="31"/>
        <v/>
      </c>
      <c r="AB98" s="87">
        <f t="shared" si="32"/>
        <v>0</v>
      </c>
      <c r="AC98" s="87">
        <f t="shared" si="33"/>
        <v>0</v>
      </c>
      <c r="AD98" s="88">
        <f t="shared" si="18"/>
        <v>0</v>
      </c>
      <c r="AE98" s="89">
        <f t="shared" si="19"/>
        <v>0</v>
      </c>
      <c r="AF98" s="89">
        <f t="shared" si="20"/>
        <v>0</v>
      </c>
      <c r="AG98" s="89">
        <f t="shared" si="21"/>
        <v>0</v>
      </c>
      <c r="AH98" s="89">
        <f t="shared" si="22"/>
        <v>0</v>
      </c>
      <c r="AI98" s="89">
        <f t="shared" si="23"/>
        <v>0</v>
      </c>
      <c r="AJ98" s="89">
        <f t="shared" si="24"/>
        <v>0</v>
      </c>
      <c r="AK98" s="89">
        <f t="shared" si="25"/>
        <v>0</v>
      </c>
      <c r="AL98" s="89">
        <f t="shared" si="26"/>
        <v>0</v>
      </c>
      <c r="AM98" s="89">
        <f t="shared" si="27"/>
        <v>0</v>
      </c>
    </row>
    <row r="99" spans="1:39" s="88" customFormat="1" ht="45" customHeight="1">
      <c r="A99" s="84"/>
      <c r="B99" s="85">
        <f t="shared" si="28"/>
        <v>79</v>
      </c>
      <c r="C99" s="287"/>
      <c r="D99" s="288"/>
      <c r="E99" s="278"/>
      <c r="F99" s="279"/>
      <c r="G99" s="292"/>
      <c r="H99" s="167" t="s">
        <v>205</v>
      </c>
      <c r="I99" s="282" t="s">
        <v>206</v>
      </c>
      <c r="J99" s="283"/>
      <c r="K99" s="284"/>
      <c r="L99" s="86"/>
      <c r="M99" s="86"/>
      <c r="N99" s="86"/>
      <c r="O99" s="86"/>
      <c r="P99" s="86"/>
      <c r="Q99" s="86"/>
      <c r="R99" s="86"/>
      <c r="S99" s="86"/>
      <c r="T99" s="86"/>
      <c r="U99" s="253"/>
      <c r="V99" s="254"/>
      <c r="W99" s="254"/>
      <c r="X99" s="255"/>
      <c r="Y99" s="176" t="str">
        <f t="shared" si="29"/>
        <v>未実施</v>
      </c>
      <c r="Z99" s="177" t="str">
        <f t="shared" si="30"/>
        <v/>
      </c>
      <c r="AA99" s="178" t="str">
        <f t="shared" si="31"/>
        <v/>
      </c>
      <c r="AB99" s="87">
        <f t="shared" si="32"/>
        <v>0</v>
      </c>
      <c r="AC99" s="87">
        <f t="shared" si="33"/>
        <v>0</v>
      </c>
      <c r="AD99" s="88">
        <f t="shared" si="18"/>
        <v>0</v>
      </c>
      <c r="AE99" s="89">
        <f t="shared" si="19"/>
        <v>0</v>
      </c>
      <c r="AF99" s="89">
        <f t="shared" si="20"/>
        <v>0</v>
      </c>
      <c r="AG99" s="89">
        <f t="shared" si="21"/>
        <v>0</v>
      </c>
      <c r="AH99" s="89">
        <f t="shared" si="22"/>
        <v>0</v>
      </c>
      <c r="AI99" s="89">
        <f t="shared" si="23"/>
        <v>0</v>
      </c>
      <c r="AJ99" s="89">
        <f t="shared" si="24"/>
        <v>0</v>
      </c>
      <c r="AK99" s="89">
        <f t="shared" si="25"/>
        <v>0</v>
      </c>
      <c r="AL99" s="89">
        <f t="shared" si="26"/>
        <v>0</v>
      </c>
      <c r="AM99" s="89">
        <f t="shared" si="27"/>
        <v>0</v>
      </c>
    </row>
    <row r="100" spans="1:39" s="88" customFormat="1" ht="32.25" customHeight="1">
      <c r="A100" s="84"/>
      <c r="B100" s="85">
        <f t="shared" si="28"/>
        <v>80</v>
      </c>
      <c r="C100" s="287"/>
      <c r="D100" s="288"/>
      <c r="E100" s="278"/>
      <c r="F100" s="279"/>
      <c r="G100" s="292"/>
      <c r="H100" s="167" t="s">
        <v>207</v>
      </c>
      <c r="I100" s="282" t="s">
        <v>206</v>
      </c>
      <c r="J100" s="283"/>
      <c r="K100" s="284"/>
      <c r="L100" s="86"/>
      <c r="M100" s="86"/>
      <c r="N100" s="86"/>
      <c r="O100" s="86"/>
      <c r="P100" s="86"/>
      <c r="Q100" s="86"/>
      <c r="R100" s="86"/>
      <c r="S100" s="86"/>
      <c r="T100" s="86"/>
      <c r="U100" s="253"/>
      <c r="V100" s="254"/>
      <c r="W100" s="254"/>
      <c r="X100" s="255"/>
      <c r="Y100" s="176" t="str">
        <f t="shared" si="29"/>
        <v>未実施</v>
      </c>
      <c r="Z100" s="177" t="str">
        <f t="shared" si="30"/>
        <v/>
      </c>
      <c r="AA100" s="178" t="str">
        <f t="shared" si="31"/>
        <v/>
      </c>
      <c r="AB100" s="87">
        <f t="shared" si="32"/>
        <v>0</v>
      </c>
      <c r="AC100" s="87">
        <f t="shared" si="33"/>
        <v>0</v>
      </c>
      <c r="AD100" s="88">
        <f t="shared" si="18"/>
        <v>0</v>
      </c>
      <c r="AE100" s="89">
        <f t="shared" si="19"/>
        <v>0</v>
      </c>
      <c r="AF100" s="89">
        <f t="shared" si="20"/>
        <v>0</v>
      </c>
      <c r="AG100" s="89">
        <f t="shared" si="21"/>
        <v>0</v>
      </c>
      <c r="AH100" s="89">
        <f t="shared" si="22"/>
        <v>0</v>
      </c>
      <c r="AI100" s="89">
        <f t="shared" si="23"/>
        <v>0</v>
      </c>
      <c r="AJ100" s="89">
        <f t="shared" si="24"/>
        <v>0</v>
      </c>
      <c r="AK100" s="89">
        <f t="shared" si="25"/>
        <v>0</v>
      </c>
      <c r="AL100" s="89">
        <f t="shared" si="26"/>
        <v>0</v>
      </c>
      <c r="AM100" s="89">
        <f t="shared" si="27"/>
        <v>0</v>
      </c>
    </row>
    <row r="101" spans="1:39" s="88" customFormat="1" ht="32.25" customHeight="1">
      <c r="A101" s="84"/>
      <c r="B101" s="85">
        <f t="shared" si="28"/>
        <v>81</v>
      </c>
      <c r="C101" s="287"/>
      <c r="D101" s="288"/>
      <c r="E101" s="278"/>
      <c r="F101" s="279"/>
      <c r="G101" s="292"/>
      <c r="H101" s="167" t="s">
        <v>208</v>
      </c>
      <c r="I101" s="282" t="s">
        <v>206</v>
      </c>
      <c r="J101" s="283"/>
      <c r="K101" s="284"/>
      <c r="L101" s="86"/>
      <c r="M101" s="86"/>
      <c r="N101" s="86"/>
      <c r="O101" s="86"/>
      <c r="P101" s="86"/>
      <c r="Q101" s="86"/>
      <c r="R101" s="86"/>
      <c r="S101" s="86"/>
      <c r="T101" s="86"/>
      <c r="U101" s="253"/>
      <c r="V101" s="254"/>
      <c r="W101" s="254"/>
      <c r="X101" s="255"/>
      <c r="Y101" s="176" t="str">
        <f t="shared" si="29"/>
        <v>未実施</v>
      </c>
      <c r="Z101" s="177" t="str">
        <f t="shared" si="30"/>
        <v/>
      </c>
      <c r="AA101" s="178" t="str">
        <f t="shared" si="31"/>
        <v/>
      </c>
      <c r="AB101" s="87">
        <f t="shared" si="32"/>
        <v>0</v>
      </c>
      <c r="AC101" s="87">
        <f t="shared" si="33"/>
        <v>0</v>
      </c>
      <c r="AD101" s="88">
        <f t="shared" si="18"/>
        <v>0</v>
      </c>
      <c r="AE101" s="89">
        <f t="shared" si="19"/>
        <v>0</v>
      </c>
      <c r="AF101" s="89">
        <f t="shared" si="20"/>
        <v>0</v>
      </c>
      <c r="AG101" s="89">
        <f t="shared" si="21"/>
        <v>0</v>
      </c>
      <c r="AH101" s="89">
        <f t="shared" si="22"/>
        <v>0</v>
      </c>
      <c r="AI101" s="89">
        <f t="shared" si="23"/>
        <v>0</v>
      </c>
      <c r="AJ101" s="89">
        <f t="shared" si="24"/>
        <v>0</v>
      </c>
      <c r="AK101" s="89">
        <f t="shared" si="25"/>
        <v>0</v>
      </c>
      <c r="AL101" s="89">
        <f t="shared" si="26"/>
        <v>0</v>
      </c>
      <c r="AM101" s="89">
        <f t="shared" si="27"/>
        <v>0</v>
      </c>
    </row>
    <row r="102" spans="1:39" s="88" customFormat="1" ht="32.25" customHeight="1">
      <c r="A102" s="84"/>
      <c r="B102" s="85">
        <f t="shared" si="28"/>
        <v>82</v>
      </c>
      <c r="C102" s="287"/>
      <c r="D102" s="288"/>
      <c r="E102" s="278"/>
      <c r="F102" s="279"/>
      <c r="G102" s="292"/>
      <c r="H102" s="167" t="s">
        <v>210</v>
      </c>
      <c r="I102" s="282" t="s">
        <v>211</v>
      </c>
      <c r="J102" s="283"/>
      <c r="K102" s="284"/>
      <c r="L102" s="86"/>
      <c r="M102" s="86"/>
      <c r="N102" s="86"/>
      <c r="O102" s="86"/>
      <c r="P102" s="86"/>
      <c r="Q102" s="86"/>
      <c r="R102" s="86"/>
      <c r="S102" s="86"/>
      <c r="T102" s="86"/>
      <c r="U102" s="253"/>
      <c r="V102" s="254"/>
      <c r="W102" s="254"/>
      <c r="X102" s="255"/>
      <c r="Y102" s="176" t="str">
        <f t="shared" si="29"/>
        <v>未実施</v>
      </c>
      <c r="Z102" s="177" t="str">
        <f t="shared" si="30"/>
        <v/>
      </c>
      <c r="AA102" s="178" t="str">
        <f t="shared" si="31"/>
        <v/>
      </c>
      <c r="AB102" s="87">
        <f t="shared" si="32"/>
        <v>0</v>
      </c>
      <c r="AC102" s="87">
        <f t="shared" si="33"/>
        <v>0</v>
      </c>
      <c r="AD102" s="88">
        <f t="shared" si="18"/>
        <v>0</v>
      </c>
      <c r="AE102" s="89">
        <f t="shared" si="19"/>
        <v>0</v>
      </c>
      <c r="AF102" s="89">
        <f t="shared" si="20"/>
        <v>0</v>
      </c>
      <c r="AG102" s="89">
        <f t="shared" si="21"/>
        <v>0</v>
      </c>
      <c r="AH102" s="89">
        <f t="shared" si="22"/>
        <v>0</v>
      </c>
      <c r="AI102" s="89">
        <f t="shared" si="23"/>
        <v>0</v>
      </c>
      <c r="AJ102" s="89">
        <f t="shared" si="24"/>
        <v>0</v>
      </c>
      <c r="AK102" s="89">
        <f t="shared" si="25"/>
        <v>0</v>
      </c>
      <c r="AL102" s="89">
        <f t="shared" si="26"/>
        <v>0</v>
      </c>
      <c r="AM102" s="89">
        <f t="shared" si="27"/>
        <v>0</v>
      </c>
    </row>
    <row r="103" spans="1:39" s="88" customFormat="1" ht="32.25" customHeight="1">
      <c r="A103" s="84"/>
      <c r="B103" s="85">
        <f t="shared" si="28"/>
        <v>83</v>
      </c>
      <c r="C103" s="287"/>
      <c r="D103" s="288"/>
      <c r="E103" s="278"/>
      <c r="F103" s="279"/>
      <c r="G103" s="292"/>
      <c r="H103" s="167" t="s">
        <v>213</v>
      </c>
      <c r="I103" s="282" t="s">
        <v>214</v>
      </c>
      <c r="J103" s="283"/>
      <c r="K103" s="284"/>
      <c r="L103" s="86"/>
      <c r="M103" s="86"/>
      <c r="N103" s="86"/>
      <c r="O103" s="86"/>
      <c r="P103" s="86"/>
      <c r="Q103" s="86"/>
      <c r="R103" s="86"/>
      <c r="S103" s="86"/>
      <c r="T103" s="86"/>
      <c r="U103" s="253"/>
      <c r="V103" s="254"/>
      <c r="W103" s="254"/>
      <c r="X103" s="255"/>
      <c r="Y103" s="176" t="str">
        <f t="shared" si="29"/>
        <v>未実施</v>
      </c>
      <c r="Z103" s="177" t="str">
        <f t="shared" si="30"/>
        <v/>
      </c>
      <c r="AA103" s="178" t="str">
        <f t="shared" si="31"/>
        <v/>
      </c>
      <c r="AB103" s="87">
        <f t="shared" si="32"/>
        <v>0</v>
      </c>
      <c r="AC103" s="87">
        <f t="shared" si="33"/>
        <v>0</v>
      </c>
      <c r="AD103" s="88">
        <f t="shared" si="18"/>
        <v>0</v>
      </c>
      <c r="AE103" s="89">
        <f t="shared" si="19"/>
        <v>0</v>
      </c>
      <c r="AF103" s="89">
        <f t="shared" si="20"/>
        <v>0</v>
      </c>
      <c r="AG103" s="89">
        <f t="shared" si="21"/>
        <v>0</v>
      </c>
      <c r="AH103" s="89">
        <f t="shared" si="22"/>
        <v>0</v>
      </c>
      <c r="AI103" s="89">
        <f t="shared" si="23"/>
        <v>0</v>
      </c>
      <c r="AJ103" s="89">
        <f t="shared" si="24"/>
        <v>0</v>
      </c>
      <c r="AK103" s="89">
        <f t="shared" si="25"/>
        <v>0</v>
      </c>
      <c r="AL103" s="89">
        <f t="shared" si="26"/>
        <v>0</v>
      </c>
      <c r="AM103" s="89">
        <f t="shared" si="27"/>
        <v>0</v>
      </c>
    </row>
    <row r="104" spans="1:39" s="88" customFormat="1" ht="32.25" customHeight="1">
      <c r="A104" s="84"/>
      <c r="B104" s="85">
        <f t="shared" si="28"/>
        <v>84</v>
      </c>
      <c r="C104" s="287"/>
      <c r="D104" s="288"/>
      <c r="E104" s="278"/>
      <c r="F104" s="279"/>
      <c r="G104" s="292"/>
      <c r="H104" s="167" t="s">
        <v>216</v>
      </c>
      <c r="I104" s="282" t="s">
        <v>214</v>
      </c>
      <c r="J104" s="283"/>
      <c r="K104" s="284"/>
      <c r="L104" s="86"/>
      <c r="M104" s="86"/>
      <c r="N104" s="86"/>
      <c r="O104" s="86"/>
      <c r="P104" s="86"/>
      <c r="Q104" s="86"/>
      <c r="R104" s="86"/>
      <c r="S104" s="86"/>
      <c r="T104" s="86"/>
      <c r="U104" s="253"/>
      <c r="V104" s="254"/>
      <c r="W104" s="254"/>
      <c r="X104" s="255"/>
      <c r="Y104" s="176" t="str">
        <f t="shared" si="29"/>
        <v>未実施</v>
      </c>
      <c r="Z104" s="177" t="str">
        <f t="shared" si="30"/>
        <v/>
      </c>
      <c r="AA104" s="178" t="str">
        <f t="shared" si="31"/>
        <v/>
      </c>
      <c r="AB104" s="87">
        <f t="shared" si="32"/>
        <v>0</v>
      </c>
      <c r="AC104" s="87">
        <f t="shared" si="33"/>
        <v>0</v>
      </c>
      <c r="AD104" s="88">
        <f t="shared" si="18"/>
        <v>0</v>
      </c>
      <c r="AE104" s="89">
        <f t="shared" si="19"/>
        <v>0</v>
      </c>
      <c r="AF104" s="89">
        <f t="shared" si="20"/>
        <v>0</v>
      </c>
      <c r="AG104" s="89">
        <f t="shared" si="21"/>
        <v>0</v>
      </c>
      <c r="AH104" s="89">
        <f t="shared" si="22"/>
        <v>0</v>
      </c>
      <c r="AI104" s="89">
        <f t="shared" si="23"/>
        <v>0</v>
      </c>
      <c r="AJ104" s="89">
        <f t="shared" si="24"/>
        <v>0</v>
      </c>
      <c r="AK104" s="89">
        <f t="shared" si="25"/>
        <v>0</v>
      </c>
      <c r="AL104" s="89">
        <f t="shared" si="26"/>
        <v>0</v>
      </c>
      <c r="AM104" s="89">
        <f t="shared" si="27"/>
        <v>0</v>
      </c>
    </row>
    <row r="105" spans="1:39" s="88" customFormat="1" ht="32.25" customHeight="1">
      <c r="A105" s="84"/>
      <c r="B105" s="85">
        <f t="shared" si="28"/>
        <v>85</v>
      </c>
      <c r="C105" s="287"/>
      <c r="D105" s="288"/>
      <c r="E105" s="278"/>
      <c r="F105" s="279"/>
      <c r="G105" s="292"/>
      <c r="H105" s="167" t="s">
        <v>218</v>
      </c>
      <c r="I105" s="282" t="s">
        <v>214</v>
      </c>
      <c r="J105" s="283"/>
      <c r="K105" s="284"/>
      <c r="L105" s="86"/>
      <c r="M105" s="86"/>
      <c r="N105" s="86"/>
      <c r="O105" s="86"/>
      <c r="P105" s="86"/>
      <c r="Q105" s="86"/>
      <c r="R105" s="86"/>
      <c r="S105" s="86"/>
      <c r="T105" s="86"/>
      <c r="U105" s="253"/>
      <c r="V105" s="254"/>
      <c r="W105" s="254"/>
      <c r="X105" s="255"/>
      <c r="Y105" s="176" t="str">
        <f t="shared" si="29"/>
        <v>未実施</v>
      </c>
      <c r="Z105" s="177" t="str">
        <f t="shared" si="30"/>
        <v/>
      </c>
      <c r="AA105" s="178" t="str">
        <f t="shared" si="31"/>
        <v/>
      </c>
      <c r="AB105" s="87">
        <f t="shared" si="32"/>
        <v>0</v>
      </c>
      <c r="AC105" s="87">
        <f t="shared" si="33"/>
        <v>0</v>
      </c>
      <c r="AD105" s="88">
        <f t="shared" si="18"/>
        <v>0</v>
      </c>
      <c r="AE105" s="89">
        <f t="shared" si="19"/>
        <v>0</v>
      </c>
      <c r="AF105" s="89">
        <f t="shared" si="20"/>
        <v>0</v>
      </c>
      <c r="AG105" s="89">
        <f t="shared" si="21"/>
        <v>0</v>
      </c>
      <c r="AH105" s="89">
        <f t="shared" si="22"/>
        <v>0</v>
      </c>
      <c r="AI105" s="89">
        <f t="shared" si="23"/>
        <v>0</v>
      </c>
      <c r="AJ105" s="89">
        <f t="shared" si="24"/>
        <v>0</v>
      </c>
      <c r="AK105" s="89">
        <f t="shared" si="25"/>
        <v>0</v>
      </c>
      <c r="AL105" s="89">
        <f t="shared" si="26"/>
        <v>0</v>
      </c>
      <c r="AM105" s="89">
        <f t="shared" si="27"/>
        <v>0</v>
      </c>
    </row>
    <row r="106" spans="1:39" s="88" customFormat="1" ht="32.25" customHeight="1">
      <c r="A106" s="84"/>
      <c r="B106" s="85">
        <f t="shared" si="28"/>
        <v>86</v>
      </c>
      <c r="C106" s="287"/>
      <c r="D106" s="288"/>
      <c r="E106" s="278"/>
      <c r="F106" s="279"/>
      <c r="G106" s="293"/>
      <c r="H106" s="167" t="s">
        <v>220</v>
      </c>
      <c r="I106" s="282" t="s">
        <v>214</v>
      </c>
      <c r="J106" s="283"/>
      <c r="K106" s="284"/>
      <c r="L106" s="86"/>
      <c r="M106" s="86"/>
      <c r="N106" s="86"/>
      <c r="O106" s="86"/>
      <c r="P106" s="86"/>
      <c r="Q106" s="86"/>
      <c r="R106" s="86"/>
      <c r="S106" s="86"/>
      <c r="T106" s="86"/>
      <c r="U106" s="253"/>
      <c r="V106" s="254"/>
      <c r="W106" s="254"/>
      <c r="X106" s="255"/>
      <c r="Y106" s="176" t="str">
        <f t="shared" si="29"/>
        <v>未実施</v>
      </c>
      <c r="Z106" s="177" t="str">
        <f t="shared" si="30"/>
        <v/>
      </c>
      <c r="AA106" s="178" t="str">
        <f t="shared" si="31"/>
        <v/>
      </c>
      <c r="AB106" s="87">
        <f t="shared" si="32"/>
        <v>0</v>
      </c>
      <c r="AC106" s="87">
        <f t="shared" si="33"/>
        <v>0</v>
      </c>
      <c r="AD106" s="88">
        <f t="shared" si="18"/>
        <v>0</v>
      </c>
      <c r="AE106" s="89">
        <f t="shared" si="19"/>
        <v>0</v>
      </c>
      <c r="AF106" s="89">
        <f t="shared" si="20"/>
        <v>0</v>
      </c>
      <c r="AG106" s="89">
        <f t="shared" si="21"/>
        <v>0</v>
      </c>
      <c r="AH106" s="89">
        <f t="shared" si="22"/>
        <v>0</v>
      </c>
      <c r="AI106" s="89">
        <f t="shared" si="23"/>
        <v>0</v>
      </c>
      <c r="AJ106" s="89">
        <f t="shared" si="24"/>
        <v>0</v>
      </c>
      <c r="AK106" s="89">
        <f t="shared" si="25"/>
        <v>0</v>
      </c>
      <c r="AL106" s="89">
        <f t="shared" si="26"/>
        <v>0</v>
      </c>
      <c r="AM106" s="89">
        <f t="shared" si="27"/>
        <v>0</v>
      </c>
    </row>
    <row r="107" spans="1:39" s="88" customFormat="1" ht="74.25" customHeight="1">
      <c r="A107" s="84"/>
      <c r="B107" s="85">
        <f t="shared" si="28"/>
        <v>87</v>
      </c>
      <c r="C107" s="287"/>
      <c r="D107" s="288"/>
      <c r="E107" s="278"/>
      <c r="F107" s="279"/>
      <c r="G107" s="295" t="s">
        <v>321</v>
      </c>
      <c r="H107" s="167" t="s">
        <v>201</v>
      </c>
      <c r="I107" s="282" t="s">
        <v>224</v>
      </c>
      <c r="J107" s="283"/>
      <c r="K107" s="284"/>
      <c r="L107" s="86"/>
      <c r="M107" s="86"/>
      <c r="N107" s="86"/>
      <c r="O107" s="86"/>
      <c r="P107" s="86"/>
      <c r="Q107" s="86"/>
      <c r="R107" s="86"/>
      <c r="S107" s="86"/>
      <c r="T107" s="86"/>
      <c r="U107" s="253"/>
      <c r="V107" s="254"/>
      <c r="W107" s="254"/>
      <c r="X107" s="255"/>
      <c r="Y107" s="176" t="str">
        <f t="shared" si="29"/>
        <v>未実施</v>
      </c>
      <c r="Z107" s="177" t="str">
        <f t="shared" ref="Z107:Z117" si="44">IF(COUNTA(C107:K107)=0,"",IF(L107&lt;&gt;"",$L$10,IF(M107&lt;&gt;"",$M$10,IF(N107&lt;&gt;"",$N$10,IF(O107&lt;&gt;"",$O$10,IF(P107&lt;&gt;"",$P$10,IF(T107&lt;&gt;"",$T$10,"")))))))</f>
        <v/>
      </c>
      <c r="AA107" s="178" t="str">
        <f t="shared" ref="AA107:AA117" si="45">IF(COUNTA(C107:K107)=0,"",IF(L107="Y",$L$10,IF(M107="Y",$M$10,IF(N107="Y",$N$10,IF(O107="Y",$O$10,IF(P107="Y",$P$10,IF(T107="Y",$T$10,"")))))))</f>
        <v/>
      </c>
      <c r="AB107" s="87">
        <f t="shared" ref="AB107:AB117" si="46">IF(OR(L107 &lt;&gt; "",M107 &lt;&gt;"",N107 &lt;&gt; "",O107 &lt;&gt;"",P107 &lt;&gt; "",Q107 &lt;&gt;"",R107 &lt;&gt; "",S107 &lt;&gt;"",T107 &lt;&gt; ""),1,0)</f>
        <v>0</v>
      </c>
      <c r="AC107" s="87">
        <f t="shared" ref="AC107:AC117" si="47">IF(OR(L107 = "H",M107 = "H",N107 = "H",O107 = "H",P107 = "H",Q107 = "H",R107 = "H",S107 = "H",T107 = "H",L107 = "M",M107 = "M",N107 = "M",O107 = "M",P107 = "M",Q107 = "M",R107 = "M",S107 = "M",T107 = "M",L107 = "L",M107 = "L",N107 = "L",O107 = "L",P107 = "L",Q107 = "L",R107 = "L",S107 = "L",T107 = "L"),1,0)</f>
        <v>0</v>
      </c>
      <c r="AD107" s="88">
        <f t="shared" si="18"/>
        <v>0</v>
      </c>
      <c r="AE107" s="89">
        <f t="shared" si="19"/>
        <v>0</v>
      </c>
      <c r="AF107" s="89">
        <f t="shared" si="20"/>
        <v>0</v>
      </c>
      <c r="AG107" s="89">
        <f t="shared" si="21"/>
        <v>0</v>
      </c>
      <c r="AH107" s="89">
        <f t="shared" si="22"/>
        <v>0</v>
      </c>
      <c r="AI107" s="89">
        <f t="shared" si="23"/>
        <v>0</v>
      </c>
      <c r="AJ107" s="89">
        <f t="shared" si="24"/>
        <v>0</v>
      </c>
      <c r="AK107" s="89">
        <f t="shared" si="25"/>
        <v>0</v>
      </c>
      <c r="AL107" s="89">
        <f t="shared" si="26"/>
        <v>0</v>
      </c>
      <c r="AM107" s="89">
        <f t="shared" si="27"/>
        <v>0</v>
      </c>
    </row>
    <row r="108" spans="1:39" s="88" customFormat="1" ht="45" customHeight="1">
      <c r="A108" s="84"/>
      <c r="B108" s="85">
        <f t="shared" si="28"/>
        <v>88</v>
      </c>
      <c r="C108" s="287"/>
      <c r="D108" s="288"/>
      <c r="E108" s="278"/>
      <c r="F108" s="279"/>
      <c r="G108" s="296"/>
      <c r="H108" s="167" t="s">
        <v>203</v>
      </c>
      <c r="I108" s="282" t="s">
        <v>204</v>
      </c>
      <c r="J108" s="283"/>
      <c r="K108" s="284"/>
      <c r="L108" s="86"/>
      <c r="M108" s="86"/>
      <c r="N108" s="86"/>
      <c r="O108" s="86"/>
      <c r="P108" s="86"/>
      <c r="Q108" s="86"/>
      <c r="R108" s="86"/>
      <c r="S108" s="86"/>
      <c r="T108" s="86"/>
      <c r="U108" s="253"/>
      <c r="V108" s="254"/>
      <c r="W108" s="254"/>
      <c r="X108" s="255"/>
      <c r="Y108" s="176" t="str">
        <f t="shared" si="29"/>
        <v>未実施</v>
      </c>
      <c r="Z108" s="177" t="str">
        <f t="shared" si="44"/>
        <v/>
      </c>
      <c r="AA108" s="178" t="str">
        <f t="shared" si="45"/>
        <v/>
      </c>
      <c r="AB108" s="87">
        <f t="shared" si="46"/>
        <v>0</v>
      </c>
      <c r="AC108" s="87">
        <f t="shared" si="47"/>
        <v>0</v>
      </c>
      <c r="AD108" s="88">
        <f t="shared" si="18"/>
        <v>0</v>
      </c>
      <c r="AE108" s="89">
        <f t="shared" si="19"/>
        <v>0</v>
      </c>
      <c r="AF108" s="89">
        <f t="shared" si="20"/>
        <v>0</v>
      </c>
      <c r="AG108" s="89">
        <f t="shared" si="21"/>
        <v>0</v>
      </c>
      <c r="AH108" s="89">
        <f t="shared" si="22"/>
        <v>0</v>
      </c>
      <c r="AI108" s="89">
        <f t="shared" si="23"/>
        <v>0</v>
      </c>
      <c r="AJ108" s="89">
        <f t="shared" si="24"/>
        <v>0</v>
      </c>
      <c r="AK108" s="89">
        <f t="shared" si="25"/>
        <v>0</v>
      </c>
      <c r="AL108" s="89">
        <f t="shared" si="26"/>
        <v>0</v>
      </c>
      <c r="AM108" s="89">
        <f t="shared" si="27"/>
        <v>0</v>
      </c>
    </row>
    <row r="109" spans="1:39" s="88" customFormat="1" ht="45" customHeight="1">
      <c r="A109" s="84"/>
      <c r="B109" s="85">
        <f t="shared" si="28"/>
        <v>89</v>
      </c>
      <c r="C109" s="287"/>
      <c r="D109" s="288"/>
      <c r="E109" s="278"/>
      <c r="F109" s="279"/>
      <c r="G109" s="296"/>
      <c r="H109" s="167" t="s">
        <v>205</v>
      </c>
      <c r="I109" s="282" t="s">
        <v>206</v>
      </c>
      <c r="J109" s="283"/>
      <c r="K109" s="284"/>
      <c r="L109" s="86"/>
      <c r="M109" s="86"/>
      <c r="N109" s="86"/>
      <c r="O109" s="86"/>
      <c r="P109" s="86"/>
      <c r="Q109" s="86"/>
      <c r="R109" s="86"/>
      <c r="S109" s="86"/>
      <c r="T109" s="86"/>
      <c r="U109" s="253"/>
      <c r="V109" s="254"/>
      <c r="W109" s="254"/>
      <c r="X109" s="255"/>
      <c r="Y109" s="176" t="str">
        <f t="shared" si="29"/>
        <v>未実施</v>
      </c>
      <c r="Z109" s="177" t="str">
        <f t="shared" si="44"/>
        <v/>
      </c>
      <c r="AA109" s="178" t="str">
        <f t="shared" si="45"/>
        <v/>
      </c>
      <c r="AB109" s="87">
        <f t="shared" si="46"/>
        <v>0</v>
      </c>
      <c r="AC109" s="87">
        <f t="shared" si="47"/>
        <v>0</v>
      </c>
      <c r="AD109" s="88">
        <f t="shared" si="18"/>
        <v>0</v>
      </c>
      <c r="AE109" s="89">
        <f t="shared" si="19"/>
        <v>0</v>
      </c>
      <c r="AF109" s="89">
        <f t="shared" si="20"/>
        <v>0</v>
      </c>
      <c r="AG109" s="89">
        <f t="shared" si="21"/>
        <v>0</v>
      </c>
      <c r="AH109" s="89">
        <f t="shared" si="22"/>
        <v>0</v>
      </c>
      <c r="AI109" s="89">
        <f t="shared" si="23"/>
        <v>0</v>
      </c>
      <c r="AJ109" s="89">
        <f t="shared" si="24"/>
        <v>0</v>
      </c>
      <c r="AK109" s="89">
        <f t="shared" si="25"/>
        <v>0</v>
      </c>
      <c r="AL109" s="89">
        <f t="shared" si="26"/>
        <v>0</v>
      </c>
      <c r="AM109" s="89">
        <f t="shared" si="27"/>
        <v>0</v>
      </c>
    </row>
    <row r="110" spans="1:39" s="88" customFormat="1" ht="45" customHeight="1">
      <c r="A110" s="84"/>
      <c r="B110" s="85">
        <f t="shared" si="28"/>
        <v>90</v>
      </c>
      <c r="C110" s="287"/>
      <c r="D110" s="288"/>
      <c r="E110" s="278"/>
      <c r="F110" s="279"/>
      <c r="G110" s="296"/>
      <c r="H110" s="167" t="s">
        <v>207</v>
      </c>
      <c r="I110" s="282" t="s">
        <v>206</v>
      </c>
      <c r="J110" s="283"/>
      <c r="K110" s="284"/>
      <c r="L110" s="86"/>
      <c r="M110" s="86"/>
      <c r="N110" s="86"/>
      <c r="O110" s="86"/>
      <c r="P110" s="86"/>
      <c r="Q110" s="86"/>
      <c r="R110" s="86"/>
      <c r="S110" s="86"/>
      <c r="T110" s="86"/>
      <c r="U110" s="253"/>
      <c r="V110" s="254"/>
      <c r="W110" s="254"/>
      <c r="X110" s="255"/>
      <c r="Y110" s="176" t="str">
        <f t="shared" si="29"/>
        <v>未実施</v>
      </c>
      <c r="Z110" s="177" t="str">
        <f t="shared" si="44"/>
        <v/>
      </c>
      <c r="AA110" s="178" t="str">
        <f t="shared" si="45"/>
        <v/>
      </c>
      <c r="AB110" s="87">
        <f t="shared" si="46"/>
        <v>0</v>
      </c>
      <c r="AC110" s="87">
        <f t="shared" si="47"/>
        <v>0</v>
      </c>
      <c r="AD110" s="88">
        <f t="shared" si="18"/>
        <v>0</v>
      </c>
      <c r="AE110" s="89">
        <f t="shared" si="19"/>
        <v>0</v>
      </c>
      <c r="AF110" s="89">
        <f t="shared" si="20"/>
        <v>0</v>
      </c>
      <c r="AG110" s="89">
        <f t="shared" si="21"/>
        <v>0</v>
      </c>
      <c r="AH110" s="89">
        <f t="shared" si="22"/>
        <v>0</v>
      </c>
      <c r="AI110" s="89">
        <f t="shared" si="23"/>
        <v>0</v>
      </c>
      <c r="AJ110" s="89">
        <f t="shared" si="24"/>
        <v>0</v>
      </c>
      <c r="AK110" s="89">
        <f t="shared" si="25"/>
        <v>0</v>
      </c>
      <c r="AL110" s="89">
        <f t="shared" si="26"/>
        <v>0</v>
      </c>
      <c r="AM110" s="89">
        <f t="shared" si="27"/>
        <v>0</v>
      </c>
    </row>
    <row r="111" spans="1:39" s="88" customFormat="1" ht="45" customHeight="1">
      <c r="A111" s="84"/>
      <c r="B111" s="85">
        <f t="shared" si="28"/>
        <v>91</v>
      </c>
      <c r="C111" s="287"/>
      <c r="D111" s="288"/>
      <c r="E111" s="278"/>
      <c r="F111" s="279"/>
      <c r="G111" s="296"/>
      <c r="H111" s="167" t="s">
        <v>208</v>
      </c>
      <c r="I111" s="282" t="s">
        <v>206</v>
      </c>
      <c r="J111" s="283"/>
      <c r="K111" s="284"/>
      <c r="L111" s="86"/>
      <c r="M111" s="86"/>
      <c r="N111" s="86"/>
      <c r="O111" s="86"/>
      <c r="P111" s="86"/>
      <c r="Q111" s="86"/>
      <c r="R111" s="86"/>
      <c r="S111" s="86"/>
      <c r="T111" s="86"/>
      <c r="U111" s="253"/>
      <c r="V111" s="254"/>
      <c r="W111" s="254"/>
      <c r="X111" s="255"/>
      <c r="Y111" s="176" t="str">
        <f t="shared" si="29"/>
        <v>未実施</v>
      </c>
      <c r="Z111" s="177" t="str">
        <f t="shared" si="44"/>
        <v/>
      </c>
      <c r="AA111" s="178" t="str">
        <f t="shared" si="45"/>
        <v/>
      </c>
      <c r="AB111" s="87">
        <f t="shared" si="46"/>
        <v>0</v>
      </c>
      <c r="AC111" s="87">
        <f t="shared" si="47"/>
        <v>0</v>
      </c>
      <c r="AD111" s="88">
        <f t="shared" si="18"/>
        <v>0</v>
      </c>
      <c r="AE111" s="89">
        <f t="shared" si="19"/>
        <v>0</v>
      </c>
      <c r="AF111" s="89">
        <f t="shared" si="20"/>
        <v>0</v>
      </c>
      <c r="AG111" s="89">
        <f t="shared" si="21"/>
        <v>0</v>
      </c>
      <c r="AH111" s="89">
        <f t="shared" si="22"/>
        <v>0</v>
      </c>
      <c r="AI111" s="89">
        <f t="shared" si="23"/>
        <v>0</v>
      </c>
      <c r="AJ111" s="89">
        <f t="shared" si="24"/>
        <v>0</v>
      </c>
      <c r="AK111" s="89">
        <f t="shared" si="25"/>
        <v>0</v>
      </c>
      <c r="AL111" s="89">
        <f t="shared" si="26"/>
        <v>0</v>
      </c>
      <c r="AM111" s="89">
        <f t="shared" si="27"/>
        <v>0</v>
      </c>
    </row>
    <row r="112" spans="1:39" s="88" customFormat="1" ht="21" customHeight="1">
      <c r="A112" s="84"/>
      <c r="B112" s="85">
        <f t="shared" si="28"/>
        <v>92</v>
      </c>
      <c r="C112" s="287"/>
      <c r="D112" s="288"/>
      <c r="E112" s="278"/>
      <c r="F112" s="279"/>
      <c r="G112" s="296"/>
      <c r="H112" s="167" t="s">
        <v>210</v>
      </c>
      <c r="I112" s="282" t="s">
        <v>211</v>
      </c>
      <c r="J112" s="283"/>
      <c r="K112" s="284"/>
      <c r="L112" s="86"/>
      <c r="M112" s="86"/>
      <c r="N112" s="86"/>
      <c r="O112" s="86"/>
      <c r="P112" s="86"/>
      <c r="Q112" s="86"/>
      <c r="R112" s="86"/>
      <c r="S112" s="86"/>
      <c r="T112" s="86"/>
      <c r="U112" s="253"/>
      <c r="V112" s="254"/>
      <c r="W112" s="254"/>
      <c r="X112" s="255"/>
      <c r="Y112" s="176" t="str">
        <f t="shared" si="29"/>
        <v>未実施</v>
      </c>
      <c r="Z112" s="177" t="str">
        <f t="shared" si="44"/>
        <v/>
      </c>
      <c r="AA112" s="178" t="str">
        <f t="shared" si="45"/>
        <v/>
      </c>
      <c r="AB112" s="87">
        <f t="shared" si="46"/>
        <v>0</v>
      </c>
      <c r="AC112" s="87">
        <f t="shared" si="47"/>
        <v>0</v>
      </c>
      <c r="AD112" s="88">
        <f t="shared" si="18"/>
        <v>0</v>
      </c>
      <c r="AE112" s="89">
        <f t="shared" si="19"/>
        <v>0</v>
      </c>
      <c r="AF112" s="89">
        <f t="shared" si="20"/>
        <v>0</v>
      </c>
      <c r="AG112" s="89">
        <f t="shared" si="21"/>
        <v>0</v>
      </c>
      <c r="AH112" s="89">
        <f t="shared" si="22"/>
        <v>0</v>
      </c>
      <c r="AI112" s="89">
        <f t="shared" si="23"/>
        <v>0</v>
      </c>
      <c r="AJ112" s="89">
        <f t="shared" si="24"/>
        <v>0</v>
      </c>
      <c r="AK112" s="89">
        <f t="shared" si="25"/>
        <v>0</v>
      </c>
      <c r="AL112" s="89">
        <f t="shared" si="26"/>
        <v>0</v>
      </c>
      <c r="AM112" s="89">
        <f t="shared" si="27"/>
        <v>0</v>
      </c>
    </row>
    <row r="113" spans="1:39" s="88" customFormat="1" ht="21" customHeight="1">
      <c r="A113" s="84"/>
      <c r="B113" s="85">
        <f t="shared" si="28"/>
        <v>93</v>
      </c>
      <c r="C113" s="287"/>
      <c r="D113" s="288"/>
      <c r="E113" s="278"/>
      <c r="F113" s="279"/>
      <c r="G113" s="296"/>
      <c r="H113" s="167" t="s">
        <v>213</v>
      </c>
      <c r="I113" s="282" t="s">
        <v>214</v>
      </c>
      <c r="J113" s="283"/>
      <c r="K113" s="284"/>
      <c r="L113" s="86"/>
      <c r="M113" s="86"/>
      <c r="N113" s="86"/>
      <c r="O113" s="86"/>
      <c r="P113" s="86"/>
      <c r="Q113" s="86"/>
      <c r="R113" s="86"/>
      <c r="S113" s="86"/>
      <c r="T113" s="86"/>
      <c r="U113" s="253"/>
      <c r="V113" s="254"/>
      <c r="W113" s="254"/>
      <c r="X113" s="255"/>
      <c r="Y113" s="176" t="str">
        <f t="shared" si="29"/>
        <v>未実施</v>
      </c>
      <c r="Z113" s="177" t="str">
        <f t="shared" si="44"/>
        <v/>
      </c>
      <c r="AA113" s="178" t="str">
        <f t="shared" si="45"/>
        <v/>
      </c>
      <c r="AB113" s="87">
        <f t="shared" si="46"/>
        <v>0</v>
      </c>
      <c r="AC113" s="87">
        <f t="shared" si="47"/>
        <v>0</v>
      </c>
      <c r="AD113" s="88">
        <f t="shared" si="18"/>
        <v>0</v>
      </c>
      <c r="AE113" s="89">
        <f t="shared" si="19"/>
        <v>0</v>
      </c>
      <c r="AF113" s="89">
        <f t="shared" si="20"/>
        <v>0</v>
      </c>
      <c r="AG113" s="89">
        <f t="shared" si="21"/>
        <v>0</v>
      </c>
      <c r="AH113" s="89">
        <f t="shared" si="22"/>
        <v>0</v>
      </c>
      <c r="AI113" s="89">
        <f t="shared" si="23"/>
        <v>0</v>
      </c>
      <c r="AJ113" s="89">
        <f t="shared" si="24"/>
        <v>0</v>
      </c>
      <c r="AK113" s="89">
        <f t="shared" si="25"/>
        <v>0</v>
      </c>
      <c r="AL113" s="89">
        <f t="shared" si="26"/>
        <v>0</v>
      </c>
      <c r="AM113" s="89">
        <f t="shared" si="27"/>
        <v>0</v>
      </c>
    </row>
    <row r="114" spans="1:39" s="88" customFormat="1" ht="21" customHeight="1">
      <c r="A114" s="84"/>
      <c r="B114" s="85">
        <f t="shared" si="28"/>
        <v>94</v>
      </c>
      <c r="C114" s="287"/>
      <c r="D114" s="288"/>
      <c r="E114" s="278"/>
      <c r="F114" s="279"/>
      <c r="G114" s="296"/>
      <c r="H114" s="167" t="s">
        <v>216</v>
      </c>
      <c r="I114" s="282" t="s">
        <v>214</v>
      </c>
      <c r="J114" s="283"/>
      <c r="K114" s="284"/>
      <c r="L114" s="86"/>
      <c r="M114" s="86"/>
      <c r="N114" s="86"/>
      <c r="O114" s="86"/>
      <c r="P114" s="86"/>
      <c r="Q114" s="86"/>
      <c r="R114" s="86"/>
      <c r="S114" s="86"/>
      <c r="T114" s="86"/>
      <c r="U114" s="253"/>
      <c r="V114" s="254"/>
      <c r="W114" s="254"/>
      <c r="X114" s="255"/>
      <c r="Y114" s="176" t="str">
        <f t="shared" si="29"/>
        <v>未実施</v>
      </c>
      <c r="Z114" s="177" t="str">
        <f t="shared" si="44"/>
        <v/>
      </c>
      <c r="AA114" s="178" t="str">
        <f t="shared" si="45"/>
        <v/>
      </c>
      <c r="AB114" s="87">
        <f t="shared" si="46"/>
        <v>0</v>
      </c>
      <c r="AC114" s="87">
        <f t="shared" si="47"/>
        <v>0</v>
      </c>
      <c r="AD114" s="88">
        <f t="shared" si="18"/>
        <v>0</v>
      </c>
      <c r="AE114" s="89">
        <f t="shared" si="19"/>
        <v>0</v>
      </c>
      <c r="AF114" s="89">
        <f t="shared" si="20"/>
        <v>0</v>
      </c>
      <c r="AG114" s="89">
        <f t="shared" si="21"/>
        <v>0</v>
      </c>
      <c r="AH114" s="89">
        <f t="shared" si="22"/>
        <v>0</v>
      </c>
      <c r="AI114" s="89">
        <f t="shared" si="23"/>
        <v>0</v>
      </c>
      <c r="AJ114" s="89">
        <f t="shared" si="24"/>
        <v>0</v>
      </c>
      <c r="AK114" s="89">
        <f t="shared" si="25"/>
        <v>0</v>
      </c>
      <c r="AL114" s="89">
        <f t="shared" si="26"/>
        <v>0</v>
      </c>
      <c r="AM114" s="89">
        <f t="shared" si="27"/>
        <v>0</v>
      </c>
    </row>
    <row r="115" spans="1:39" s="88" customFormat="1" ht="21" customHeight="1">
      <c r="A115" s="84"/>
      <c r="B115" s="85">
        <f t="shared" si="28"/>
        <v>95</v>
      </c>
      <c r="C115" s="287"/>
      <c r="D115" s="288"/>
      <c r="E115" s="278"/>
      <c r="F115" s="279"/>
      <c r="G115" s="296"/>
      <c r="H115" s="167" t="s">
        <v>218</v>
      </c>
      <c r="I115" s="282" t="s">
        <v>214</v>
      </c>
      <c r="J115" s="283"/>
      <c r="K115" s="284"/>
      <c r="L115" s="86"/>
      <c r="M115" s="86"/>
      <c r="N115" s="86"/>
      <c r="O115" s="86"/>
      <c r="P115" s="86"/>
      <c r="Q115" s="86"/>
      <c r="R115" s="86"/>
      <c r="S115" s="86"/>
      <c r="T115" s="86"/>
      <c r="U115" s="253"/>
      <c r="V115" s="254"/>
      <c r="W115" s="254"/>
      <c r="X115" s="255"/>
      <c r="Y115" s="176" t="str">
        <f t="shared" si="29"/>
        <v>未実施</v>
      </c>
      <c r="Z115" s="177" t="str">
        <f t="shared" si="44"/>
        <v/>
      </c>
      <c r="AA115" s="178" t="str">
        <f t="shared" si="45"/>
        <v/>
      </c>
      <c r="AB115" s="87">
        <f t="shared" si="46"/>
        <v>0</v>
      </c>
      <c r="AC115" s="87">
        <f t="shared" si="47"/>
        <v>0</v>
      </c>
      <c r="AD115" s="88">
        <f t="shared" si="18"/>
        <v>0</v>
      </c>
      <c r="AE115" s="89">
        <f t="shared" si="19"/>
        <v>0</v>
      </c>
      <c r="AF115" s="89">
        <f t="shared" si="20"/>
        <v>0</v>
      </c>
      <c r="AG115" s="89">
        <f t="shared" si="21"/>
        <v>0</v>
      </c>
      <c r="AH115" s="89">
        <f t="shared" si="22"/>
        <v>0</v>
      </c>
      <c r="AI115" s="89">
        <f t="shared" si="23"/>
        <v>0</v>
      </c>
      <c r="AJ115" s="89">
        <f t="shared" si="24"/>
        <v>0</v>
      </c>
      <c r="AK115" s="89">
        <f t="shared" si="25"/>
        <v>0</v>
      </c>
      <c r="AL115" s="89">
        <f t="shared" si="26"/>
        <v>0</v>
      </c>
      <c r="AM115" s="89">
        <f t="shared" si="27"/>
        <v>0</v>
      </c>
    </row>
    <row r="116" spans="1:39" s="88" customFormat="1" ht="21" customHeight="1">
      <c r="A116" s="84"/>
      <c r="B116" s="85">
        <f t="shared" si="28"/>
        <v>96</v>
      </c>
      <c r="C116" s="287"/>
      <c r="D116" s="288"/>
      <c r="E116" s="278"/>
      <c r="F116" s="279"/>
      <c r="G116" s="296"/>
      <c r="H116" s="167" t="s">
        <v>220</v>
      </c>
      <c r="I116" s="282" t="s">
        <v>214</v>
      </c>
      <c r="J116" s="283"/>
      <c r="K116" s="284"/>
      <c r="L116" s="86"/>
      <c r="M116" s="86"/>
      <c r="N116" s="86"/>
      <c r="O116" s="86"/>
      <c r="P116" s="86"/>
      <c r="Q116" s="86"/>
      <c r="R116" s="86"/>
      <c r="S116" s="86"/>
      <c r="T116" s="86"/>
      <c r="U116" s="253"/>
      <c r="V116" s="254"/>
      <c r="W116" s="254"/>
      <c r="X116" s="255"/>
      <c r="Y116" s="176" t="str">
        <f t="shared" si="29"/>
        <v>未実施</v>
      </c>
      <c r="Z116" s="177" t="str">
        <f t="shared" si="44"/>
        <v/>
      </c>
      <c r="AA116" s="178" t="str">
        <f t="shared" si="45"/>
        <v/>
      </c>
      <c r="AB116" s="87">
        <f t="shared" si="46"/>
        <v>0</v>
      </c>
      <c r="AC116" s="87">
        <f t="shared" si="47"/>
        <v>0</v>
      </c>
      <c r="AD116" s="88">
        <f t="shared" si="18"/>
        <v>0</v>
      </c>
      <c r="AE116" s="89">
        <f t="shared" si="19"/>
        <v>0</v>
      </c>
      <c r="AF116" s="89">
        <f t="shared" si="20"/>
        <v>0</v>
      </c>
      <c r="AG116" s="89">
        <f t="shared" si="21"/>
        <v>0</v>
      </c>
      <c r="AH116" s="89">
        <f t="shared" si="22"/>
        <v>0</v>
      </c>
      <c r="AI116" s="89">
        <f t="shared" si="23"/>
        <v>0</v>
      </c>
      <c r="AJ116" s="89">
        <f t="shared" si="24"/>
        <v>0</v>
      </c>
      <c r="AK116" s="89">
        <f t="shared" si="25"/>
        <v>0</v>
      </c>
      <c r="AL116" s="89">
        <f t="shared" si="26"/>
        <v>0</v>
      </c>
      <c r="AM116" s="89">
        <f t="shared" si="27"/>
        <v>0</v>
      </c>
    </row>
    <row r="117" spans="1:39" s="88" customFormat="1" ht="21" customHeight="1">
      <c r="A117" s="84"/>
      <c r="B117" s="85">
        <f t="shared" si="28"/>
        <v>97</v>
      </c>
      <c r="C117" s="287"/>
      <c r="D117" s="288"/>
      <c r="E117" s="278"/>
      <c r="F117" s="279"/>
      <c r="G117" s="297"/>
      <c r="H117" s="167" t="s">
        <v>222</v>
      </c>
      <c r="I117" s="282" t="s">
        <v>214</v>
      </c>
      <c r="J117" s="283"/>
      <c r="K117" s="284"/>
      <c r="L117" s="86"/>
      <c r="M117" s="86"/>
      <c r="N117" s="86"/>
      <c r="O117" s="86"/>
      <c r="P117" s="86"/>
      <c r="Q117" s="86"/>
      <c r="R117" s="86"/>
      <c r="S117" s="86"/>
      <c r="T117" s="86"/>
      <c r="U117" s="253"/>
      <c r="V117" s="254"/>
      <c r="W117" s="254"/>
      <c r="X117" s="255"/>
      <c r="Y117" s="176" t="str">
        <f t="shared" si="29"/>
        <v>未実施</v>
      </c>
      <c r="Z117" s="177" t="str">
        <f t="shared" si="44"/>
        <v/>
      </c>
      <c r="AA117" s="178" t="str">
        <f t="shared" si="45"/>
        <v/>
      </c>
      <c r="AB117" s="87">
        <f t="shared" si="46"/>
        <v>0</v>
      </c>
      <c r="AC117" s="87">
        <f t="shared" si="47"/>
        <v>0</v>
      </c>
      <c r="AD117" s="88">
        <f t="shared" si="18"/>
        <v>0</v>
      </c>
      <c r="AE117" s="89">
        <f t="shared" si="19"/>
        <v>0</v>
      </c>
      <c r="AF117" s="89">
        <f t="shared" si="20"/>
        <v>0</v>
      </c>
      <c r="AG117" s="89">
        <f t="shared" si="21"/>
        <v>0</v>
      </c>
      <c r="AH117" s="89">
        <f t="shared" si="22"/>
        <v>0</v>
      </c>
      <c r="AI117" s="89">
        <f t="shared" si="23"/>
        <v>0</v>
      </c>
      <c r="AJ117" s="89">
        <f t="shared" si="24"/>
        <v>0</v>
      </c>
      <c r="AK117" s="89">
        <f t="shared" si="25"/>
        <v>0</v>
      </c>
      <c r="AL117" s="89">
        <f t="shared" si="26"/>
        <v>0</v>
      </c>
      <c r="AM117" s="89">
        <f t="shared" si="27"/>
        <v>0</v>
      </c>
    </row>
    <row r="118" spans="1:39" s="88" customFormat="1" ht="78" customHeight="1">
      <c r="A118" s="84"/>
      <c r="B118" s="85">
        <f t="shared" si="28"/>
        <v>98</v>
      </c>
      <c r="C118" s="287"/>
      <c r="D118" s="288"/>
      <c r="E118" s="278"/>
      <c r="F118" s="279"/>
      <c r="G118" s="295" t="s">
        <v>320</v>
      </c>
      <c r="H118" s="167" t="s">
        <v>201</v>
      </c>
      <c r="I118" s="282" t="s">
        <v>224</v>
      </c>
      <c r="J118" s="283"/>
      <c r="K118" s="284"/>
      <c r="L118" s="86"/>
      <c r="M118" s="86"/>
      <c r="N118" s="86"/>
      <c r="O118" s="86"/>
      <c r="P118" s="86"/>
      <c r="Q118" s="86"/>
      <c r="R118" s="86"/>
      <c r="S118" s="86"/>
      <c r="T118" s="86"/>
      <c r="U118" s="253"/>
      <c r="V118" s="254"/>
      <c r="W118" s="254"/>
      <c r="X118" s="255"/>
      <c r="Y118" s="176" t="str">
        <f t="shared" ref="Y118:Y177" si="48">IF(COUNTA(C118:K118)=0,"",IF(COUNTA(L118:T118)=0,"未実施",IF(COUNTIF(L118:T118,"Y")=1,"終了","試験中")))</f>
        <v>未実施</v>
      </c>
      <c r="Z118" s="177" t="str">
        <f t="shared" si="30"/>
        <v/>
      </c>
      <c r="AA118" s="178" t="str">
        <f t="shared" si="31"/>
        <v/>
      </c>
      <c r="AB118" s="87">
        <f t="shared" si="32"/>
        <v>0</v>
      </c>
      <c r="AC118" s="87">
        <f t="shared" si="33"/>
        <v>0</v>
      </c>
      <c r="AD118" s="88">
        <f t="shared" si="18"/>
        <v>0</v>
      </c>
      <c r="AE118" s="89">
        <f t="shared" si="19"/>
        <v>0</v>
      </c>
      <c r="AF118" s="89">
        <f t="shared" si="20"/>
        <v>0</v>
      </c>
      <c r="AG118" s="89">
        <f t="shared" si="21"/>
        <v>0</v>
      </c>
      <c r="AH118" s="89">
        <f t="shared" si="22"/>
        <v>0</v>
      </c>
      <c r="AI118" s="89">
        <f t="shared" si="23"/>
        <v>0</v>
      </c>
      <c r="AJ118" s="89">
        <f t="shared" si="24"/>
        <v>0</v>
      </c>
      <c r="AK118" s="89">
        <f t="shared" si="25"/>
        <v>0</v>
      </c>
      <c r="AL118" s="89">
        <f t="shared" si="26"/>
        <v>0</v>
      </c>
      <c r="AM118" s="89">
        <f t="shared" si="27"/>
        <v>0</v>
      </c>
    </row>
    <row r="119" spans="1:39" s="88" customFormat="1" ht="41.25" customHeight="1">
      <c r="A119" s="84"/>
      <c r="B119" s="85">
        <f t="shared" si="28"/>
        <v>99</v>
      </c>
      <c r="C119" s="287"/>
      <c r="D119" s="288"/>
      <c r="E119" s="278"/>
      <c r="F119" s="279"/>
      <c r="G119" s="296"/>
      <c r="H119" s="167" t="s">
        <v>203</v>
      </c>
      <c r="I119" s="282" t="s">
        <v>204</v>
      </c>
      <c r="J119" s="283"/>
      <c r="K119" s="284"/>
      <c r="L119" s="86"/>
      <c r="M119" s="86"/>
      <c r="N119" s="86"/>
      <c r="O119" s="86"/>
      <c r="P119" s="86"/>
      <c r="Q119" s="86"/>
      <c r="R119" s="86"/>
      <c r="S119" s="86"/>
      <c r="T119" s="86"/>
      <c r="U119" s="253"/>
      <c r="V119" s="254"/>
      <c r="W119" s="254"/>
      <c r="X119" s="255"/>
      <c r="Y119" s="176" t="str">
        <f t="shared" si="48"/>
        <v>未実施</v>
      </c>
      <c r="Z119" s="177" t="str">
        <f t="shared" si="30"/>
        <v/>
      </c>
      <c r="AA119" s="178" t="str">
        <f t="shared" si="31"/>
        <v/>
      </c>
      <c r="AB119" s="87">
        <f t="shared" si="32"/>
        <v>0</v>
      </c>
      <c r="AC119" s="87">
        <f t="shared" si="33"/>
        <v>0</v>
      </c>
      <c r="AD119" s="88">
        <f t="shared" si="18"/>
        <v>0</v>
      </c>
      <c r="AE119" s="89">
        <f t="shared" si="19"/>
        <v>0</v>
      </c>
      <c r="AF119" s="89">
        <f t="shared" si="20"/>
        <v>0</v>
      </c>
      <c r="AG119" s="89">
        <f t="shared" si="21"/>
        <v>0</v>
      </c>
      <c r="AH119" s="89">
        <f t="shared" si="22"/>
        <v>0</v>
      </c>
      <c r="AI119" s="89">
        <f t="shared" si="23"/>
        <v>0</v>
      </c>
      <c r="AJ119" s="89">
        <f t="shared" si="24"/>
        <v>0</v>
      </c>
      <c r="AK119" s="89">
        <f t="shared" si="25"/>
        <v>0</v>
      </c>
      <c r="AL119" s="89">
        <f t="shared" si="26"/>
        <v>0</v>
      </c>
      <c r="AM119" s="89">
        <f t="shared" si="27"/>
        <v>0</v>
      </c>
    </row>
    <row r="120" spans="1:39" s="88" customFormat="1" ht="41.25" customHeight="1">
      <c r="A120" s="84"/>
      <c r="B120" s="85">
        <f t="shared" si="28"/>
        <v>100</v>
      </c>
      <c r="C120" s="287"/>
      <c r="D120" s="288"/>
      <c r="E120" s="278"/>
      <c r="F120" s="279"/>
      <c r="G120" s="296"/>
      <c r="H120" s="167" t="s">
        <v>205</v>
      </c>
      <c r="I120" s="282" t="s">
        <v>206</v>
      </c>
      <c r="J120" s="283"/>
      <c r="K120" s="284"/>
      <c r="L120" s="86"/>
      <c r="M120" s="86"/>
      <c r="N120" s="86"/>
      <c r="O120" s="86"/>
      <c r="P120" s="86"/>
      <c r="Q120" s="86"/>
      <c r="R120" s="86"/>
      <c r="S120" s="86"/>
      <c r="T120" s="86"/>
      <c r="U120" s="253"/>
      <c r="V120" s="254"/>
      <c r="W120" s="254"/>
      <c r="X120" s="255"/>
      <c r="Y120" s="176" t="str">
        <f t="shared" si="48"/>
        <v>未実施</v>
      </c>
      <c r="Z120" s="177" t="str">
        <f t="shared" si="30"/>
        <v/>
      </c>
      <c r="AA120" s="178" t="str">
        <f t="shared" si="31"/>
        <v/>
      </c>
      <c r="AB120" s="87">
        <f t="shared" si="32"/>
        <v>0</v>
      </c>
      <c r="AC120" s="87">
        <f t="shared" si="33"/>
        <v>0</v>
      </c>
      <c r="AD120" s="88">
        <f t="shared" si="18"/>
        <v>0</v>
      </c>
      <c r="AE120" s="89">
        <f t="shared" si="19"/>
        <v>0</v>
      </c>
      <c r="AF120" s="89">
        <f t="shared" si="20"/>
        <v>0</v>
      </c>
      <c r="AG120" s="89">
        <f t="shared" si="21"/>
        <v>0</v>
      </c>
      <c r="AH120" s="89">
        <f t="shared" si="22"/>
        <v>0</v>
      </c>
      <c r="AI120" s="89">
        <f t="shared" si="23"/>
        <v>0</v>
      </c>
      <c r="AJ120" s="89">
        <f t="shared" si="24"/>
        <v>0</v>
      </c>
      <c r="AK120" s="89">
        <f t="shared" si="25"/>
        <v>0</v>
      </c>
      <c r="AL120" s="89">
        <f t="shared" si="26"/>
        <v>0</v>
      </c>
      <c r="AM120" s="89">
        <f t="shared" si="27"/>
        <v>0</v>
      </c>
    </row>
    <row r="121" spans="1:39" s="88" customFormat="1" ht="41.25" customHeight="1">
      <c r="A121" s="84"/>
      <c r="B121" s="85">
        <f t="shared" si="28"/>
        <v>101</v>
      </c>
      <c r="C121" s="287"/>
      <c r="D121" s="288"/>
      <c r="E121" s="278"/>
      <c r="F121" s="279"/>
      <c r="G121" s="296"/>
      <c r="H121" s="167" t="s">
        <v>207</v>
      </c>
      <c r="I121" s="282" t="s">
        <v>206</v>
      </c>
      <c r="J121" s="283"/>
      <c r="K121" s="284"/>
      <c r="L121" s="86"/>
      <c r="M121" s="86"/>
      <c r="N121" s="86"/>
      <c r="O121" s="86"/>
      <c r="P121" s="86"/>
      <c r="Q121" s="86"/>
      <c r="R121" s="86"/>
      <c r="S121" s="86"/>
      <c r="T121" s="86"/>
      <c r="U121" s="253"/>
      <c r="V121" s="254"/>
      <c r="W121" s="254"/>
      <c r="X121" s="255"/>
      <c r="Y121" s="176" t="str">
        <f t="shared" si="48"/>
        <v>未実施</v>
      </c>
      <c r="Z121" s="177" t="str">
        <f t="shared" si="30"/>
        <v/>
      </c>
      <c r="AA121" s="178" t="str">
        <f t="shared" si="31"/>
        <v/>
      </c>
      <c r="AB121" s="87">
        <f t="shared" si="32"/>
        <v>0</v>
      </c>
      <c r="AC121" s="87">
        <f t="shared" si="33"/>
        <v>0</v>
      </c>
      <c r="AD121" s="88">
        <f t="shared" si="18"/>
        <v>0</v>
      </c>
      <c r="AE121" s="89">
        <f t="shared" si="19"/>
        <v>0</v>
      </c>
      <c r="AF121" s="89">
        <f t="shared" si="20"/>
        <v>0</v>
      </c>
      <c r="AG121" s="89">
        <f t="shared" si="21"/>
        <v>0</v>
      </c>
      <c r="AH121" s="89">
        <f t="shared" si="22"/>
        <v>0</v>
      </c>
      <c r="AI121" s="89">
        <f t="shared" si="23"/>
        <v>0</v>
      </c>
      <c r="AJ121" s="89">
        <f t="shared" si="24"/>
        <v>0</v>
      </c>
      <c r="AK121" s="89">
        <f t="shared" si="25"/>
        <v>0</v>
      </c>
      <c r="AL121" s="89">
        <f t="shared" si="26"/>
        <v>0</v>
      </c>
      <c r="AM121" s="89">
        <f t="shared" si="27"/>
        <v>0</v>
      </c>
    </row>
    <row r="122" spans="1:39" s="88" customFormat="1" ht="41.25" customHeight="1">
      <c r="A122" s="84"/>
      <c r="B122" s="85">
        <f t="shared" si="28"/>
        <v>102</v>
      </c>
      <c r="C122" s="287"/>
      <c r="D122" s="288"/>
      <c r="E122" s="278"/>
      <c r="F122" s="279"/>
      <c r="G122" s="296"/>
      <c r="H122" s="167" t="s">
        <v>208</v>
      </c>
      <c r="I122" s="282" t="s">
        <v>206</v>
      </c>
      <c r="J122" s="283"/>
      <c r="K122" s="284"/>
      <c r="L122" s="86"/>
      <c r="M122" s="86"/>
      <c r="N122" s="86"/>
      <c r="O122" s="86"/>
      <c r="P122" s="86"/>
      <c r="Q122" s="86"/>
      <c r="R122" s="86"/>
      <c r="S122" s="86"/>
      <c r="T122" s="86"/>
      <c r="U122" s="253"/>
      <c r="V122" s="254"/>
      <c r="W122" s="254"/>
      <c r="X122" s="255"/>
      <c r="Y122" s="176" t="str">
        <f t="shared" si="48"/>
        <v>未実施</v>
      </c>
      <c r="Z122" s="177" t="str">
        <f t="shared" si="30"/>
        <v/>
      </c>
      <c r="AA122" s="178" t="str">
        <f t="shared" si="31"/>
        <v/>
      </c>
      <c r="AB122" s="87">
        <f t="shared" si="32"/>
        <v>0</v>
      </c>
      <c r="AC122" s="87">
        <f t="shared" si="33"/>
        <v>0</v>
      </c>
      <c r="AD122" s="88">
        <f t="shared" si="18"/>
        <v>0</v>
      </c>
      <c r="AE122" s="89">
        <f t="shared" si="19"/>
        <v>0</v>
      </c>
      <c r="AF122" s="89">
        <f t="shared" si="20"/>
        <v>0</v>
      </c>
      <c r="AG122" s="89">
        <f t="shared" si="21"/>
        <v>0</v>
      </c>
      <c r="AH122" s="89">
        <f t="shared" si="22"/>
        <v>0</v>
      </c>
      <c r="AI122" s="89">
        <f t="shared" si="23"/>
        <v>0</v>
      </c>
      <c r="AJ122" s="89">
        <f t="shared" si="24"/>
        <v>0</v>
      </c>
      <c r="AK122" s="89">
        <f t="shared" si="25"/>
        <v>0</v>
      </c>
      <c r="AL122" s="89">
        <f t="shared" si="26"/>
        <v>0</v>
      </c>
      <c r="AM122" s="89">
        <f t="shared" si="27"/>
        <v>0</v>
      </c>
    </row>
    <row r="123" spans="1:39" s="88" customFormat="1" ht="30" customHeight="1">
      <c r="A123" s="84"/>
      <c r="B123" s="85">
        <f t="shared" si="28"/>
        <v>103</v>
      </c>
      <c r="C123" s="287"/>
      <c r="D123" s="288"/>
      <c r="E123" s="278"/>
      <c r="F123" s="279"/>
      <c r="G123" s="296"/>
      <c r="H123" s="167" t="s">
        <v>210</v>
      </c>
      <c r="I123" s="282" t="s">
        <v>211</v>
      </c>
      <c r="J123" s="283"/>
      <c r="K123" s="284"/>
      <c r="L123" s="86"/>
      <c r="M123" s="86"/>
      <c r="N123" s="86"/>
      <c r="O123" s="86"/>
      <c r="P123" s="86"/>
      <c r="Q123" s="86"/>
      <c r="R123" s="86"/>
      <c r="S123" s="86"/>
      <c r="T123" s="86"/>
      <c r="U123" s="253"/>
      <c r="V123" s="254"/>
      <c r="W123" s="254"/>
      <c r="X123" s="255"/>
      <c r="Y123" s="176" t="str">
        <f t="shared" si="48"/>
        <v>未実施</v>
      </c>
      <c r="Z123" s="177" t="str">
        <f t="shared" si="30"/>
        <v/>
      </c>
      <c r="AA123" s="178" t="str">
        <f t="shared" si="31"/>
        <v/>
      </c>
      <c r="AB123" s="87">
        <f t="shared" si="32"/>
        <v>0</v>
      </c>
      <c r="AC123" s="87">
        <f t="shared" si="33"/>
        <v>0</v>
      </c>
      <c r="AD123" s="88">
        <f t="shared" si="18"/>
        <v>0</v>
      </c>
      <c r="AE123" s="89">
        <f t="shared" si="19"/>
        <v>0</v>
      </c>
      <c r="AF123" s="89">
        <f t="shared" si="20"/>
        <v>0</v>
      </c>
      <c r="AG123" s="89">
        <f t="shared" si="21"/>
        <v>0</v>
      </c>
      <c r="AH123" s="89">
        <f t="shared" si="22"/>
        <v>0</v>
      </c>
      <c r="AI123" s="89">
        <f t="shared" si="23"/>
        <v>0</v>
      </c>
      <c r="AJ123" s="89">
        <f t="shared" si="24"/>
        <v>0</v>
      </c>
      <c r="AK123" s="89">
        <f t="shared" si="25"/>
        <v>0</v>
      </c>
      <c r="AL123" s="89">
        <f t="shared" si="26"/>
        <v>0</v>
      </c>
      <c r="AM123" s="89">
        <f t="shared" si="27"/>
        <v>0</v>
      </c>
    </row>
    <row r="124" spans="1:39" s="88" customFormat="1" ht="30" customHeight="1">
      <c r="A124" s="84"/>
      <c r="B124" s="85">
        <f t="shared" si="28"/>
        <v>104</v>
      </c>
      <c r="C124" s="287"/>
      <c r="D124" s="288"/>
      <c r="E124" s="278"/>
      <c r="F124" s="279"/>
      <c r="G124" s="296"/>
      <c r="H124" s="167" t="s">
        <v>213</v>
      </c>
      <c r="I124" s="282" t="s">
        <v>214</v>
      </c>
      <c r="J124" s="283"/>
      <c r="K124" s="284"/>
      <c r="L124" s="86"/>
      <c r="M124" s="86"/>
      <c r="N124" s="86"/>
      <c r="O124" s="86"/>
      <c r="P124" s="86"/>
      <c r="Q124" s="86"/>
      <c r="R124" s="86"/>
      <c r="S124" s="86"/>
      <c r="T124" s="86"/>
      <c r="U124" s="253"/>
      <c r="V124" s="254"/>
      <c r="W124" s="254"/>
      <c r="X124" s="255"/>
      <c r="Y124" s="176" t="str">
        <f t="shared" si="48"/>
        <v>未実施</v>
      </c>
      <c r="Z124" s="177" t="str">
        <f t="shared" si="30"/>
        <v/>
      </c>
      <c r="AA124" s="178" t="str">
        <f t="shared" si="31"/>
        <v/>
      </c>
      <c r="AB124" s="87">
        <f t="shared" si="32"/>
        <v>0</v>
      </c>
      <c r="AC124" s="87">
        <f t="shared" si="33"/>
        <v>0</v>
      </c>
      <c r="AD124" s="88">
        <f t="shared" si="18"/>
        <v>0</v>
      </c>
      <c r="AE124" s="89">
        <f t="shared" si="19"/>
        <v>0</v>
      </c>
      <c r="AF124" s="89">
        <f t="shared" si="20"/>
        <v>0</v>
      </c>
      <c r="AG124" s="89">
        <f t="shared" si="21"/>
        <v>0</v>
      </c>
      <c r="AH124" s="89">
        <f t="shared" si="22"/>
        <v>0</v>
      </c>
      <c r="AI124" s="89">
        <f t="shared" si="23"/>
        <v>0</v>
      </c>
      <c r="AJ124" s="89">
        <f t="shared" si="24"/>
        <v>0</v>
      </c>
      <c r="AK124" s="89">
        <f t="shared" si="25"/>
        <v>0</v>
      </c>
      <c r="AL124" s="89">
        <f t="shared" si="26"/>
        <v>0</v>
      </c>
      <c r="AM124" s="89">
        <f t="shared" si="27"/>
        <v>0</v>
      </c>
    </row>
    <row r="125" spans="1:39" s="88" customFormat="1" ht="30" customHeight="1">
      <c r="A125" s="84"/>
      <c r="B125" s="85">
        <f t="shared" si="28"/>
        <v>105</v>
      </c>
      <c r="C125" s="287"/>
      <c r="D125" s="288"/>
      <c r="E125" s="278"/>
      <c r="F125" s="279"/>
      <c r="G125" s="296"/>
      <c r="H125" s="167" t="s">
        <v>216</v>
      </c>
      <c r="I125" s="282" t="s">
        <v>214</v>
      </c>
      <c r="J125" s="283"/>
      <c r="K125" s="284"/>
      <c r="L125" s="86"/>
      <c r="M125" s="86"/>
      <c r="N125" s="86"/>
      <c r="O125" s="86"/>
      <c r="P125" s="86"/>
      <c r="Q125" s="86"/>
      <c r="R125" s="86"/>
      <c r="S125" s="86"/>
      <c r="T125" s="86"/>
      <c r="U125" s="253"/>
      <c r="V125" s="254"/>
      <c r="W125" s="254"/>
      <c r="X125" s="255"/>
      <c r="Y125" s="176" t="str">
        <f t="shared" si="48"/>
        <v>未実施</v>
      </c>
      <c r="Z125" s="177" t="str">
        <f t="shared" si="30"/>
        <v/>
      </c>
      <c r="AA125" s="178" t="str">
        <f t="shared" si="31"/>
        <v/>
      </c>
      <c r="AB125" s="87">
        <f t="shared" si="32"/>
        <v>0</v>
      </c>
      <c r="AC125" s="87">
        <f t="shared" si="33"/>
        <v>0</v>
      </c>
      <c r="AD125" s="88">
        <f t="shared" si="18"/>
        <v>0</v>
      </c>
      <c r="AE125" s="89">
        <f t="shared" si="19"/>
        <v>0</v>
      </c>
      <c r="AF125" s="89">
        <f t="shared" si="20"/>
        <v>0</v>
      </c>
      <c r="AG125" s="89">
        <f t="shared" si="21"/>
        <v>0</v>
      </c>
      <c r="AH125" s="89">
        <f t="shared" si="22"/>
        <v>0</v>
      </c>
      <c r="AI125" s="89">
        <f t="shared" si="23"/>
        <v>0</v>
      </c>
      <c r="AJ125" s="89">
        <f t="shared" si="24"/>
        <v>0</v>
      </c>
      <c r="AK125" s="89">
        <f t="shared" si="25"/>
        <v>0</v>
      </c>
      <c r="AL125" s="89">
        <f t="shared" si="26"/>
        <v>0</v>
      </c>
      <c r="AM125" s="89">
        <f t="shared" si="27"/>
        <v>0</v>
      </c>
    </row>
    <row r="126" spans="1:39" s="88" customFormat="1" ht="30" customHeight="1">
      <c r="A126" s="84"/>
      <c r="B126" s="85">
        <f t="shared" si="28"/>
        <v>106</v>
      </c>
      <c r="C126" s="287"/>
      <c r="D126" s="288"/>
      <c r="E126" s="278"/>
      <c r="F126" s="279"/>
      <c r="G126" s="296"/>
      <c r="H126" s="167" t="s">
        <v>218</v>
      </c>
      <c r="I126" s="282" t="s">
        <v>214</v>
      </c>
      <c r="J126" s="283"/>
      <c r="K126" s="284"/>
      <c r="L126" s="86"/>
      <c r="M126" s="86"/>
      <c r="N126" s="86"/>
      <c r="O126" s="86"/>
      <c r="P126" s="86"/>
      <c r="Q126" s="86"/>
      <c r="R126" s="86"/>
      <c r="S126" s="86"/>
      <c r="T126" s="86"/>
      <c r="U126" s="253"/>
      <c r="V126" s="254"/>
      <c r="W126" s="254"/>
      <c r="X126" s="255"/>
      <c r="Y126" s="176" t="str">
        <f t="shared" si="48"/>
        <v>未実施</v>
      </c>
      <c r="Z126" s="177" t="str">
        <f t="shared" si="30"/>
        <v/>
      </c>
      <c r="AA126" s="178" t="str">
        <f t="shared" si="31"/>
        <v/>
      </c>
      <c r="AB126" s="87">
        <f t="shared" si="32"/>
        <v>0</v>
      </c>
      <c r="AC126" s="87">
        <f t="shared" si="33"/>
        <v>0</v>
      </c>
      <c r="AD126" s="88">
        <f t="shared" ref="AD126:AD189" si="49">IF(AND(ISNUMBER($B126)=TRUE,$B126  &lt;&gt; "",$C126 &lt;&gt; "",$G126 &lt;&gt;""),1,0)</f>
        <v>0</v>
      </c>
      <c r="AE126" s="89">
        <f t="shared" ref="AE126:AE189" si="50">IF($L126&lt;&gt;"",1,0)</f>
        <v>0</v>
      </c>
      <c r="AF126" s="89">
        <f t="shared" ref="AF126:AF189" si="51">IF(AND($L126="",$M126&lt;&gt;""),1,0)</f>
        <v>0</v>
      </c>
      <c r="AG126" s="89">
        <f t="shared" ref="AG126:AG189" si="52">IF(AND($L126="",$M126="",$N126&lt;&gt;""),1,0)</f>
        <v>0</v>
      </c>
      <c r="AH126" s="89">
        <f t="shared" ref="AH126:AH189" si="53">IF(AND($L126="",$M126="",$N126="",$O126&lt;&gt;""),1,0)</f>
        <v>0</v>
      </c>
      <c r="AI126" s="89">
        <f t="shared" ref="AI126:AI189" si="54">IF(AND($L126="",$M126="",$N126="",$O126="",$P126&lt;&gt;""),1,0)</f>
        <v>0</v>
      </c>
      <c r="AJ126" s="89">
        <f t="shared" ref="AJ126:AJ189" si="55">IF(AND($L126="",$M126="",$N126="",$O126="",$P126="",$Q126&lt;&gt;""),1,0)</f>
        <v>0</v>
      </c>
      <c r="AK126" s="89">
        <f t="shared" ref="AK126:AK189" si="56">IF(AND($L126="",$M126="",$N126="",$O126="",$P126="",$Q126="",$R126&lt;&gt;""),1,0)</f>
        <v>0</v>
      </c>
      <c r="AL126" s="89">
        <f t="shared" ref="AL126:AL189" si="57">IF(AND($L126="",$M126="",$N126="",$O126="",$P126="",$Q126="",$R126="",$S126&lt;&gt;""),1,0)</f>
        <v>0</v>
      </c>
      <c r="AM126" s="89">
        <f t="shared" ref="AM126:AM189" si="58">IF(AND($L126="",$M126="",$N126="",$O126="",$P126="",$Q126="",$R126="",$S126="",$T126&lt;&gt;""),1,0)</f>
        <v>0</v>
      </c>
    </row>
    <row r="127" spans="1:39" s="88" customFormat="1" ht="30" customHeight="1">
      <c r="A127" s="84"/>
      <c r="B127" s="85">
        <f t="shared" ref="B127:B190" si="59">ROW()-20</f>
        <v>107</v>
      </c>
      <c r="C127" s="287"/>
      <c r="D127" s="288"/>
      <c r="E127" s="278"/>
      <c r="F127" s="279"/>
      <c r="G127" s="296"/>
      <c r="H127" s="167" t="s">
        <v>220</v>
      </c>
      <c r="I127" s="282" t="s">
        <v>214</v>
      </c>
      <c r="J127" s="283"/>
      <c r="K127" s="284"/>
      <c r="L127" s="86"/>
      <c r="M127" s="86"/>
      <c r="N127" s="86"/>
      <c r="O127" s="86"/>
      <c r="P127" s="86"/>
      <c r="Q127" s="86"/>
      <c r="R127" s="86"/>
      <c r="S127" s="86"/>
      <c r="T127" s="86"/>
      <c r="U127" s="253"/>
      <c r="V127" s="254"/>
      <c r="W127" s="254"/>
      <c r="X127" s="255"/>
      <c r="Y127" s="176" t="str">
        <f t="shared" si="48"/>
        <v>未実施</v>
      </c>
      <c r="Z127" s="177" t="str">
        <f t="shared" ref="Z127:Z190" si="60">IF(COUNTA(C127:K127)=0,"",IF(L127&lt;&gt;"",$L$10,IF(M127&lt;&gt;"",$M$10,IF(N127&lt;&gt;"",$N$10,IF(O127&lt;&gt;"",$O$10,IF(P127&lt;&gt;"",$P$10,IF(T127&lt;&gt;"",$T$10,"")))))))</f>
        <v/>
      </c>
      <c r="AA127" s="178" t="str">
        <f t="shared" ref="AA127:AA190" si="61">IF(COUNTA(C127:K127)=0,"",IF(L127="Y",$L$10,IF(M127="Y",$M$10,IF(N127="Y",$N$10,IF(O127="Y",$O$10,IF(P127="Y",$P$10,IF(T127="Y",$T$10,"")))))))</f>
        <v/>
      </c>
      <c r="AB127" s="87">
        <f t="shared" ref="AB127:AB190" si="62">IF(OR(L127 &lt;&gt; "",M127 &lt;&gt;"",N127 &lt;&gt; "",O127 &lt;&gt;"",P127 &lt;&gt; "",Q127 &lt;&gt;"",R127 &lt;&gt; "",S127 &lt;&gt;"",T127 &lt;&gt; ""),1,0)</f>
        <v>0</v>
      </c>
      <c r="AC127" s="87">
        <f t="shared" ref="AC127:AC190" si="63">IF(OR(L127 = "H",M127 = "H",N127 = "H",O127 = "H",P127 = "H",Q127 = "H",R127 = "H",S127 = "H",T127 = "H",L127 = "M",M127 = "M",N127 = "M",O127 = "M",P127 = "M",Q127 = "M",R127 = "M",S127 = "M",T127 = "M",L127 = "L",M127 = "L",N127 = "L",O127 = "L",P127 = "L",Q127 = "L",R127 = "L",S127 = "L",T127 = "L"),1,0)</f>
        <v>0</v>
      </c>
      <c r="AD127" s="88">
        <f t="shared" si="49"/>
        <v>0</v>
      </c>
      <c r="AE127" s="89">
        <f t="shared" si="50"/>
        <v>0</v>
      </c>
      <c r="AF127" s="89">
        <f t="shared" si="51"/>
        <v>0</v>
      </c>
      <c r="AG127" s="89">
        <f t="shared" si="52"/>
        <v>0</v>
      </c>
      <c r="AH127" s="89">
        <f t="shared" si="53"/>
        <v>0</v>
      </c>
      <c r="AI127" s="89">
        <f t="shared" si="54"/>
        <v>0</v>
      </c>
      <c r="AJ127" s="89">
        <f t="shared" si="55"/>
        <v>0</v>
      </c>
      <c r="AK127" s="89">
        <f t="shared" si="56"/>
        <v>0</v>
      </c>
      <c r="AL127" s="89">
        <f t="shared" si="57"/>
        <v>0</v>
      </c>
      <c r="AM127" s="89">
        <f t="shared" si="58"/>
        <v>0</v>
      </c>
    </row>
    <row r="128" spans="1:39" s="88" customFormat="1" ht="30" customHeight="1">
      <c r="A128" s="84"/>
      <c r="B128" s="85">
        <f t="shared" si="59"/>
        <v>108</v>
      </c>
      <c r="C128" s="287"/>
      <c r="D128" s="288"/>
      <c r="E128" s="280"/>
      <c r="F128" s="281"/>
      <c r="G128" s="297"/>
      <c r="H128" s="167" t="s">
        <v>222</v>
      </c>
      <c r="I128" s="282" t="s">
        <v>214</v>
      </c>
      <c r="J128" s="283"/>
      <c r="K128" s="284"/>
      <c r="L128" s="86"/>
      <c r="M128" s="86"/>
      <c r="N128" s="86"/>
      <c r="O128" s="86"/>
      <c r="P128" s="86"/>
      <c r="Q128" s="86"/>
      <c r="R128" s="86"/>
      <c r="S128" s="86"/>
      <c r="T128" s="86"/>
      <c r="U128" s="253"/>
      <c r="V128" s="254"/>
      <c r="W128" s="254"/>
      <c r="X128" s="255"/>
      <c r="Y128" s="176" t="str">
        <f t="shared" si="48"/>
        <v>未実施</v>
      </c>
      <c r="Z128" s="177" t="str">
        <f t="shared" si="60"/>
        <v/>
      </c>
      <c r="AA128" s="178" t="str">
        <f t="shared" si="61"/>
        <v/>
      </c>
      <c r="AB128" s="87">
        <f t="shared" si="62"/>
        <v>0</v>
      </c>
      <c r="AC128" s="87">
        <f t="shared" si="63"/>
        <v>0</v>
      </c>
      <c r="AD128" s="88">
        <f t="shared" si="49"/>
        <v>0</v>
      </c>
      <c r="AE128" s="89">
        <f t="shared" si="50"/>
        <v>0</v>
      </c>
      <c r="AF128" s="89">
        <f t="shared" si="51"/>
        <v>0</v>
      </c>
      <c r="AG128" s="89">
        <f t="shared" si="52"/>
        <v>0</v>
      </c>
      <c r="AH128" s="89">
        <f t="shared" si="53"/>
        <v>0</v>
      </c>
      <c r="AI128" s="89">
        <f t="shared" si="54"/>
        <v>0</v>
      </c>
      <c r="AJ128" s="89">
        <f t="shared" si="55"/>
        <v>0</v>
      </c>
      <c r="AK128" s="89">
        <f t="shared" si="56"/>
        <v>0</v>
      </c>
      <c r="AL128" s="89">
        <f t="shared" si="57"/>
        <v>0</v>
      </c>
      <c r="AM128" s="89">
        <f t="shared" si="58"/>
        <v>0</v>
      </c>
    </row>
    <row r="129" spans="1:39" s="88" customFormat="1" ht="48" customHeight="1">
      <c r="A129" s="84"/>
      <c r="B129" s="85">
        <f t="shared" si="59"/>
        <v>109</v>
      </c>
      <c r="C129" s="287"/>
      <c r="D129" s="288"/>
      <c r="E129" s="276" t="s">
        <v>173</v>
      </c>
      <c r="F129" s="277"/>
      <c r="G129" s="167" t="s">
        <v>195</v>
      </c>
      <c r="H129" s="167"/>
      <c r="I129" s="282" t="s">
        <v>175</v>
      </c>
      <c r="J129" s="283"/>
      <c r="K129" s="284"/>
      <c r="L129" s="86"/>
      <c r="M129" s="86"/>
      <c r="N129" s="86"/>
      <c r="O129" s="86"/>
      <c r="P129" s="86"/>
      <c r="Q129" s="86"/>
      <c r="R129" s="86"/>
      <c r="S129" s="86"/>
      <c r="T129" s="86"/>
      <c r="U129" s="253"/>
      <c r="V129" s="254"/>
      <c r="W129" s="254"/>
      <c r="X129" s="255"/>
      <c r="Y129" s="176" t="str">
        <f t="shared" si="48"/>
        <v>未実施</v>
      </c>
      <c r="Z129" s="177" t="str">
        <f t="shared" si="60"/>
        <v/>
      </c>
      <c r="AA129" s="178" t="str">
        <f t="shared" si="61"/>
        <v/>
      </c>
      <c r="AB129" s="87">
        <f t="shared" si="62"/>
        <v>0</v>
      </c>
      <c r="AC129" s="87">
        <f t="shared" si="63"/>
        <v>0</v>
      </c>
      <c r="AD129" s="88">
        <f t="shared" si="49"/>
        <v>0</v>
      </c>
      <c r="AE129" s="89">
        <f t="shared" si="50"/>
        <v>0</v>
      </c>
      <c r="AF129" s="89">
        <f t="shared" si="51"/>
        <v>0</v>
      </c>
      <c r="AG129" s="89">
        <f t="shared" si="52"/>
        <v>0</v>
      </c>
      <c r="AH129" s="89">
        <f t="shared" si="53"/>
        <v>0</v>
      </c>
      <c r="AI129" s="89">
        <f t="shared" si="54"/>
        <v>0</v>
      </c>
      <c r="AJ129" s="89">
        <f t="shared" si="55"/>
        <v>0</v>
      </c>
      <c r="AK129" s="89">
        <f t="shared" si="56"/>
        <v>0</v>
      </c>
      <c r="AL129" s="89">
        <f t="shared" si="57"/>
        <v>0</v>
      </c>
      <c r="AM129" s="89">
        <f t="shared" si="58"/>
        <v>0</v>
      </c>
    </row>
    <row r="130" spans="1:39" s="88" customFormat="1" ht="49.5" customHeight="1">
      <c r="A130" s="84"/>
      <c r="B130" s="85">
        <f t="shared" si="59"/>
        <v>110</v>
      </c>
      <c r="C130" s="287"/>
      <c r="D130" s="288"/>
      <c r="E130" s="280"/>
      <c r="F130" s="281"/>
      <c r="G130" s="167" t="s">
        <v>196</v>
      </c>
      <c r="H130" s="167"/>
      <c r="I130" s="282" t="s">
        <v>174</v>
      </c>
      <c r="J130" s="283"/>
      <c r="K130" s="284"/>
      <c r="L130" s="86"/>
      <c r="M130" s="86"/>
      <c r="N130" s="86"/>
      <c r="O130" s="86"/>
      <c r="P130" s="86"/>
      <c r="Q130" s="86"/>
      <c r="R130" s="86"/>
      <c r="S130" s="86"/>
      <c r="T130" s="86"/>
      <c r="U130" s="253"/>
      <c r="V130" s="254"/>
      <c r="W130" s="254"/>
      <c r="X130" s="255"/>
      <c r="Y130" s="176" t="str">
        <f t="shared" si="48"/>
        <v>未実施</v>
      </c>
      <c r="Z130" s="177" t="str">
        <f t="shared" si="60"/>
        <v/>
      </c>
      <c r="AA130" s="178" t="str">
        <f t="shared" si="61"/>
        <v/>
      </c>
      <c r="AB130" s="87">
        <f t="shared" si="62"/>
        <v>0</v>
      </c>
      <c r="AC130" s="87">
        <f t="shared" si="63"/>
        <v>0</v>
      </c>
      <c r="AD130" s="88">
        <f t="shared" si="49"/>
        <v>0</v>
      </c>
      <c r="AE130" s="89">
        <f t="shared" si="50"/>
        <v>0</v>
      </c>
      <c r="AF130" s="89">
        <f t="shared" si="51"/>
        <v>0</v>
      </c>
      <c r="AG130" s="89">
        <f t="shared" si="52"/>
        <v>0</v>
      </c>
      <c r="AH130" s="89">
        <f t="shared" si="53"/>
        <v>0</v>
      </c>
      <c r="AI130" s="89">
        <f t="shared" si="54"/>
        <v>0</v>
      </c>
      <c r="AJ130" s="89">
        <f t="shared" si="55"/>
        <v>0</v>
      </c>
      <c r="AK130" s="89">
        <f t="shared" si="56"/>
        <v>0</v>
      </c>
      <c r="AL130" s="89">
        <f t="shared" si="57"/>
        <v>0</v>
      </c>
      <c r="AM130" s="89">
        <f t="shared" si="58"/>
        <v>0</v>
      </c>
    </row>
    <row r="131" spans="1:39" s="88" customFormat="1" ht="63" customHeight="1">
      <c r="A131" s="84"/>
      <c r="B131" s="85">
        <f t="shared" si="59"/>
        <v>111</v>
      </c>
      <c r="C131" s="287"/>
      <c r="D131" s="288"/>
      <c r="E131" s="276" t="s">
        <v>176</v>
      </c>
      <c r="F131" s="277"/>
      <c r="G131" s="167" t="s">
        <v>197</v>
      </c>
      <c r="H131" s="167"/>
      <c r="I131" s="282" t="s">
        <v>177</v>
      </c>
      <c r="J131" s="283"/>
      <c r="K131" s="284"/>
      <c r="L131" s="86"/>
      <c r="M131" s="86"/>
      <c r="N131" s="86"/>
      <c r="O131" s="86"/>
      <c r="P131" s="86"/>
      <c r="Q131" s="86"/>
      <c r="R131" s="86"/>
      <c r="S131" s="86"/>
      <c r="T131" s="86"/>
      <c r="U131" s="253"/>
      <c r="V131" s="254"/>
      <c r="W131" s="254"/>
      <c r="X131" s="255"/>
      <c r="Y131" s="176" t="str">
        <f t="shared" si="48"/>
        <v>未実施</v>
      </c>
      <c r="Z131" s="177" t="str">
        <f t="shared" si="60"/>
        <v/>
      </c>
      <c r="AA131" s="178" t="str">
        <f t="shared" si="61"/>
        <v/>
      </c>
      <c r="AB131" s="87">
        <f t="shared" si="62"/>
        <v>0</v>
      </c>
      <c r="AC131" s="87">
        <f t="shared" si="63"/>
        <v>0</v>
      </c>
      <c r="AD131" s="88">
        <f t="shared" si="49"/>
        <v>0</v>
      </c>
      <c r="AE131" s="89">
        <f t="shared" si="50"/>
        <v>0</v>
      </c>
      <c r="AF131" s="89">
        <f t="shared" si="51"/>
        <v>0</v>
      </c>
      <c r="AG131" s="89">
        <f t="shared" si="52"/>
        <v>0</v>
      </c>
      <c r="AH131" s="89">
        <f t="shared" si="53"/>
        <v>0</v>
      </c>
      <c r="AI131" s="89">
        <f t="shared" si="54"/>
        <v>0</v>
      </c>
      <c r="AJ131" s="89">
        <f t="shared" si="55"/>
        <v>0</v>
      </c>
      <c r="AK131" s="89">
        <f t="shared" si="56"/>
        <v>0</v>
      </c>
      <c r="AL131" s="89">
        <f t="shared" si="57"/>
        <v>0</v>
      </c>
      <c r="AM131" s="89">
        <f t="shared" si="58"/>
        <v>0</v>
      </c>
    </row>
    <row r="132" spans="1:39" s="88" customFormat="1" ht="28.5" customHeight="1">
      <c r="A132" s="84"/>
      <c r="B132" s="85">
        <f t="shared" si="59"/>
        <v>112</v>
      </c>
      <c r="C132" s="287"/>
      <c r="D132" s="288"/>
      <c r="E132" s="278"/>
      <c r="F132" s="279"/>
      <c r="G132" s="291" t="s">
        <v>198</v>
      </c>
      <c r="H132" s="167" t="s">
        <v>225</v>
      </c>
      <c r="I132" s="282" t="s">
        <v>226</v>
      </c>
      <c r="J132" s="283"/>
      <c r="K132" s="284"/>
      <c r="L132" s="86"/>
      <c r="M132" s="86"/>
      <c r="N132" s="86"/>
      <c r="O132" s="86"/>
      <c r="P132" s="86"/>
      <c r="Q132" s="86"/>
      <c r="R132" s="86"/>
      <c r="S132" s="86"/>
      <c r="T132" s="86"/>
      <c r="U132" s="253"/>
      <c r="V132" s="254"/>
      <c r="W132" s="254"/>
      <c r="X132" s="255"/>
      <c r="Y132" s="176" t="str">
        <f t="shared" si="48"/>
        <v>未実施</v>
      </c>
      <c r="Z132" s="177" t="str">
        <f t="shared" si="60"/>
        <v/>
      </c>
      <c r="AA132" s="178" t="str">
        <f t="shared" si="61"/>
        <v/>
      </c>
      <c r="AB132" s="87">
        <f t="shared" si="62"/>
        <v>0</v>
      </c>
      <c r="AC132" s="87">
        <f t="shared" si="63"/>
        <v>0</v>
      </c>
      <c r="AD132" s="88">
        <f t="shared" si="49"/>
        <v>0</v>
      </c>
      <c r="AE132" s="89">
        <f t="shared" si="50"/>
        <v>0</v>
      </c>
      <c r="AF132" s="89">
        <f t="shared" si="51"/>
        <v>0</v>
      </c>
      <c r="AG132" s="89">
        <f t="shared" si="52"/>
        <v>0</v>
      </c>
      <c r="AH132" s="89">
        <f t="shared" si="53"/>
        <v>0</v>
      </c>
      <c r="AI132" s="89">
        <f t="shared" si="54"/>
        <v>0</v>
      </c>
      <c r="AJ132" s="89">
        <f t="shared" si="55"/>
        <v>0</v>
      </c>
      <c r="AK132" s="89">
        <f t="shared" si="56"/>
        <v>0</v>
      </c>
      <c r="AL132" s="89">
        <f t="shared" si="57"/>
        <v>0</v>
      </c>
      <c r="AM132" s="89">
        <f t="shared" si="58"/>
        <v>0</v>
      </c>
    </row>
    <row r="133" spans="1:39" s="88" customFormat="1" ht="41.25" customHeight="1">
      <c r="A133" s="84"/>
      <c r="B133" s="85">
        <f t="shared" si="59"/>
        <v>113</v>
      </c>
      <c r="C133" s="287"/>
      <c r="D133" s="288"/>
      <c r="E133" s="278"/>
      <c r="F133" s="279"/>
      <c r="G133" s="292"/>
      <c r="H133" s="167" t="s">
        <v>227</v>
      </c>
      <c r="I133" s="282" t="s">
        <v>228</v>
      </c>
      <c r="J133" s="283"/>
      <c r="K133" s="284"/>
      <c r="L133" s="86"/>
      <c r="M133" s="86"/>
      <c r="N133" s="86"/>
      <c r="O133" s="86"/>
      <c r="P133" s="86"/>
      <c r="Q133" s="86"/>
      <c r="R133" s="86"/>
      <c r="S133" s="86"/>
      <c r="T133" s="86"/>
      <c r="U133" s="253"/>
      <c r="V133" s="254"/>
      <c r="W133" s="254"/>
      <c r="X133" s="255"/>
      <c r="Y133" s="176" t="str">
        <f t="shared" si="48"/>
        <v>未実施</v>
      </c>
      <c r="Z133" s="177" t="str">
        <f t="shared" si="60"/>
        <v/>
      </c>
      <c r="AA133" s="178" t="str">
        <f t="shared" si="61"/>
        <v/>
      </c>
      <c r="AB133" s="87">
        <f t="shared" si="62"/>
        <v>0</v>
      </c>
      <c r="AC133" s="87">
        <f t="shared" si="63"/>
        <v>0</v>
      </c>
      <c r="AD133" s="88">
        <f t="shared" si="49"/>
        <v>0</v>
      </c>
      <c r="AE133" s="89">
        <f t="shared" si="50"/>
        <v>0</v>
      </c>
      <c r="AF133" s="89">
        <f t="shared" si="51"/>
        <v>0</v>
      </c>
      <c r="AG133" s="89">
        <f t="shared" si="52"/>
        <v>0</v>
      </c>
      <c r="AH133" s="89">
        <f t="shared" si="53"/>
        <v>0</v>
      </c>
      <c r="AI133" s="89">
        <f t="shared" si="54"/>
        <v>0</v>
      </c>
      <c r="AJ133" s="89">
        <f t="shared" si="55"/>
        <v>0</v>
      </c>
      <c r="AK133" s="89">
        <f t="shared" si="56"/>
        <v>0</v>
      </c>
      <c r="AL133" s="89">
        <f t="shared" si="57"/>
        <v>0</v>
      </c>
      <c r="AM133" s="89">
        <f t="shared" si="58"/>
        <v>0</v>
      </c>
    </row>
    <row r="134" spans="1:39" s="88" customFormat="1" ht="41.25" customHeight="1">
      <c r="A134" s="84"/>
      <c r="B134" s="85">
        <f t="shared" si="59"/>
        <v>114</v>
      </c>
      <c r="C134" s="287"/>
      <c r="D134" s="288"/>
      <c r="E134" s="278"/>
      <c r="F134" s="279"/>
      <c r="G134" s="292"/>
      <c r="H134" s="167" t="s">
        <v>210</v>
      </c>
      <c r="I134" s="282" t="s">
        <v>229</v>
      </c>
      <c r="J134" s="283"/>
      <c r="K134" s="284"/>
      <c r="L134" s="86"/>
      <c r="M134" s="86"/>
      <c r="N134" s="86"/>
      <c r="O134" s="86"/>
      <c r="P134" s="86"/>
      <c r="Q134" s="86"/>
      <c r="R134" s="86"/>
      <c r="S134" s="86"/>
      <c r="T134" s="86"/>
      <c r="U134" s="253"/>
      <c r="V134" s="254"/>
      <c r="W134" s="254"/>
      <c r="X134" s="255"/>
      <c r="Y134" s="176" t="str">
        <f t="shared" si="48"/>
        <v>未実施</v>
      </c>
      <c r="Z134" s="177" t="str">
        <f t="shared" si="60"/>
        <v/>
      </c>
      <c r="AA134" s="178" t="str">
        <f t="shared" si="61"/>
        <v/>
      </c>
      <c r="AB134" s="87">
        <f t="shared" si="62"/>
        <v>0</v>
      </c>
      <c r="AC134" s="87">
        <f t="shared" si="63"/>
        <v>0</v>
      </c>
      <c r="AD134" s="88">
        <f t="shared" si="49"/>
        <v>0</v>
      </c>
      <c r="AE134" s="89">
        <f t="shared" si="50"/>
        <v>0</v>
      </c>
      <c r="AF134" s="89">
        <f t="shared" si="51"/>
        <v>0</v>
      </c>
      <c r="AG134" s="89">
        <f t="shared" si="52"/>
        <v>0</v>
      </c>
      <c r="AH134" s="89">
        <f t="shared" si="53"/>
        <v>0</v>
      </c>
      <c r="AI134" s="89">
        <f t="shared" si="54"/>
        <v>0</v>
      </c>
      <c r="AJ134" s="89">
        <f t="shared" si="55"/>
        <v>0</v>
      </c>
      <c r="AK134" s="89">
        <f t="shared" si="56"/>
        <v>0</v>
      </c>
      <c r="AL134" s="89">
        <f t="shared" si="57"/>
        <v>0</v>
      </c>
      <c r="AM134" s="89">
        <f t="shared" si="58"/>
        <v>0</v>
      </c>
    </row>
    <row r="135" spans="1:39" s="88" customFormat="1" ht="49.5" customHeight="1">
      <c r="A135" s="84"/>
      <c r="B135" s="85">
        <f t="shared" si="59"/>
        <v>115</v>
      </c>
      <c r="C135" s="287"/>
      <c r="D135" s="288"/>
      <c r="E135" s="278"/>
      <c r="F135" s="279"/>
      <c r="G135" s="292"/>
      <c r="H135" s="167" t="s">
        <v>213</v>
      </c>
      <c r="I135" s="282" t="s">
        <v>230</v>
      </c>
      <c r="J135" s="283"/>
      <c r="K135" s="284"/>
      <c r="L135" s="86"/>
      <c r="M135" s="86"/>
      <c r="N135" s="86"/>
      <c r="O135" s="86"/>
      <c r="P135" s="86"/>
      <c r="Q135" s="86"/>
      <c r="R135" s="86"/>
      <c r="S135" s="86"/>
      <c r="T135" s="86"/>
      <c r="U135" s="253"/>
      <c r="V135" s="254"/>
      <c r="W135" s="254"/>
      <c r="X135" s="255"/>
      <c r="Y135" s="176" t="str">
        <f t="shared" si="48"/>
        <v>未実施</v>
      </c>
      <c r="Z135" s="177" t="str">
        <f t="shared" si="60"/>
        <v/>
      </c>
      <c r="AA135" s="178" t="str">
        <f t="shared" si="61"/>
        <v/>
      </c>
      <c r="AB135" s="87">
        <f t="shared" si="62"/>
        <v>0</v>
      </c>
      <c r="AC135" s="87">
        <f t="shared" si="63"/>
        <v>0</v>
      </c>
      <c r="AD135" s="88">
        <f t="shared" si="49"/>
        <v>0</v>
      </c>
      <c r="AE135" s="89">
        <f t="shared" si="50"/>
        <v>0</v>
      </c>
      <c r="AF135" s="89">
        <f t="shared" si="51"/>
        <v>0</v>
      </c>
      <c r="AG135" s="89">
        <f t="shared" si="52"/>
        <v>0</v>
      </c>
      <c r="AH135" s="89">
        <f t="shared" si="53"/>
        <v>0</v>
      </c>
      <c r="AI135" s="89">
        <f t="shared" si="54"/>
        <v>0</v>
      </c>
      <c r="AJ135" s="89">
        <f t="shared" si="55"/>
        <v>0</v>
      </c>
      <c r="AK135" s="89">
        <f t="shared" si="56"/>
        <v>0</v>
      </c>
      <c r="AL135" s="89">
        <f t="shared" si="57"/>
        <v>0</v>
      </c>
      <c r="AM135" s="89">
        <f t="shared" si="58"/>
        <v>0</v>
      </c>
    </row>
    <row r="136" spans="1:39" s="88" customFormat="1" ht="64.5" customHeight="1">
      <c r="A136" s="84"/>
      <c r="B136" s="85">
        <f t="shared" si="59"/>
        <v>116</v>
      </c>
      <c r="C136" s="287"/>
      <c r="D136" s="288"/>
      <c r="E136" s="278"/>
      <c r="F136" s="279"/>
      <c r="G136" s="292"/>
      <c r="H136" s="167" t="s">
        <v>231</v>
      </c>
      <c r="I136" s="282" t="s">
        <v>232</v>
      </c>
      <c r="J136" s="283"/>
      <c r="K136" s="284"/>
      <c r="L136" s="86"/>
      <c r="M136" s="86"/>
      <c r="N136" s="86"/>
      <c r="O136" s="86"/>
      <c r="P136" s="86"/>
      <c r="Q136" s="86"/>
      <c r="R136" s="86"/>
      <c r="S136" s="86"/>
      <c r="T136" s="86"/>
      <c r="U136" s="253"/>
      <c r="V136" s="254"/>
      <c r="W136" s="254"/>
      <c r="X136" s="255"/>
      <c r="Y136" s="176" t="str">
        <f t="shared" si="48"/>
        <v>未実施</v>
      </c>
      <c r="Z136" s="177" t="str">
        <f t="shared" si="60"/>
        <v/>
      </c>
      <c r="AA136" s="178" t="str">
        <f t="shared" si="61"/>
        <v/>
      </c>
      <c r="AB136" s="87">
        <f t="shared" si="62"/>
        <v>0</v>
      </c>
      <c r="AC136" s="87">
        <f t="shared" si="63"/>
        <v>0</v>
      </c>
      <c r="AD136" s="88">
        <f t="shared" si="49"/>
        <v>0</v>
      </c>
      <c r="AE136" s="89">
        <f t="shared" si="50"/>
        <v>0</v>
      </c>
      <c r="AF136" s="89">
        <f t="shared" si="51"/>
        <v>0</v>
      </c>
      <c r="AG136" s="89">
        <f t="shared" si="52"/>
        <v>0</v>
      </c>
      <c r="AH136" s="89">
        <f t="shared" si="53"/>
        <v>0</v>
      </c>
      <c r="AI136" s="89">
        <f t="shared" si="54"/>
        <v>0</v>
      </c>
      <c r="AJ136" s="89">
        <f t="shared" si="55"/>
        <v>0</v>
      </c>
      <c r="AK136" s="89">
        <f t="shared" si="56"/>
        <v>0</v>
      </c>
      <c r="AL136" s="89">
        <f t="shared" si="57"/>
        <v>0</v>
      </c>
      <c r="AM136" s="89">
        <f t="shared" si="58"/>
        <v>0</v>
      </c>
    </row>
    <row r="137" spans="1:39" s="88" customFormat="1" ht="36.75" customHeight="1">
      <c r="A137" s="84"/>
      <c r="B137" s="85">
        <f t="shared" si="59"/>
        <v>117</v>
      </c>
      <c r="C137" s="287"/>
      <c r="D137" s="288"/>
      <c r="E137" s="278"/>
      <c r="F137" s="279"/>
      <c r="G137" s="292"/>
      <c r="H137" s="167" t="s">
        <v>233</v>
      </c>
      <c r="I137" s="282" t="s">
        <v>234</v>
      </c>
      <c r="J137" s="283"/>
      <c r="K137" s="284"/>
      <c r="L137" s="86"/>
      <c r="M137" s="86"/>
      <c r="N137" s="86"/>
      <c r="O137" s="86"/>
      <c r="P137" s="86"/>
      <c r="Q137" s="86"/>
      <c r="R137" s="86"/>
      <c r="S137" s="86"/>
      <c r="T137" s="86"/>
      <c r="U137" s="253"/>
      <c r="V137" s="254"/>
      <c r="W137" s="254"/>
      <c r="X137" s="255"/>
      <c r="Y137" s="176" t="str">
        <f t="shared" si="48"/>
        <v>未実施</v>
      </c>
      <c r="Z137" s="177" t="str">
        <f t="shared" si="60"/>
        <v/>
      </c>
      <c r="AA137" s="178" t="str">
        <f t="shared" si="61"/>
        <v/>
      </c>
      <c r="AB137" s="87">
        <f t="shared" si="62"/>
        <v>0</v>
      </c>
      <c r="AC137" s="87">
        <f t="shared" si="63"/>
        <v>0</v>
      </c>
      <c r="AD137" s="88">
        <f t="shared" si="49"/>
        <v>0</v>
      </c>
      <c r="AE137" s="89">
        <f t="shared" si="50"/>
        <v>0</v>
      </c>
      <c r="AF137" s="89">
        <f t="shared" si="51"/>
        <v>0</v>
      </c>
      <c r="AG137" s="89">
        <f t="shared" si="52"/>
        <v>0</v>
      </c>
      <c r="AH137" s="89">
        <f t="shared" si="53"/>
        <v>0</v>
      </c>
      <c r="AI137" s="89">
        <f t="shared" si="54"/>
        <v>0</v>
      </c>
      <c r="AJ137" s="89">
        <f t="shared" si="55"/>
        <v>0</v>
      </c>
      <c r="AK137" s="89">
        <f t="shared" si="56"/>
        <v>0</v>
      </c>
      <c r="AL137" s="89">
        <f t="shared" si="57"/>
        <v>0</v>
      </c>
      <c r="AM137" s="89">
        <f t="shared" si="58"/>
        <v>0</v>
      </c>
    </row>
    <row r="138" spans="1:39" s="88" customFormat="1" ht="36.75" customHeight="1">
      <c r="A138" s="84"/>
      <c r="B138" s="85">
        <f t="shared" si="59"/>
        <v>118</v>
      </c>
      <c r="C138" s="287"/>
      <c r="D138" s="288"/>
      <c r="E138" s="278"/>
      <c r="F138" s="279"/>
      <c r="G138" s="292"/>
      <c r="H138" s="167" t="s">
        <v>235</v>
      </c>
      <c r="I138" s="282" t="s">
        <v>236</v>
      </c>
      <c r="J138" s="283"/>
      <c r="K138" s="284"/>
      <c r="L138" s="86"/>
      <c r="M138" s="86"/>
      <c r="N138" s="86"/>
      <c r="O138" s="86"/>
      <c r="P138" s="86"/>
      <c r="Q138" s="86"/>
      <c r="R138" s="86"/>
      <c r="S138" s="86"/>
      <c r="T138" s="86"/>
      <c r="U138" s="253"/>
      <c r="V138" s="254"/>
      <c r="W138" s="254"/>
      <c r="X138" s="255"/>
      <c r="Y138" s="176" t="str">
        <f t="shared" si="48"/>
        <v>未実施</v>
      </c>
      <c r="Z138" s="177" t="str">
        <f t="shared" si="60"/>
        <v/>
      </c>
      <c r="AA138" s="178" t="str">
        <f t="shared" si="61"/>
        <v/>
      </c>
      <c r="AB138" s="87">
        <f t="shared" si="62"/>
        <v>0</v>
      </c>
      <c r="AC138" s="87">
        <f t="shared" si="63"/>
        <v>0</v>
      </c>
      <c r="AD138" s="88">
        <f t="shared" si="49"/>
        <v>0</v>
      </c>
      <c r="AE138" s="89">
        <f t="shared" si="50"/>
        <v>0</v>
      </c>
      <c r="AF138" s="89">
        <f t="shared" si="51"/>
        <v>0</v>
      </c>
      <c r="AG138" s="89">
        <f t="shared" si="52"/>
        <v>0</v>
      </c>
      <c r="AH138" s="89">
        <f t="shared" si="53"/>
        <v>0</v>
      </c>
      <c r="AI138" s="89">
        <f t="shared" si="54"/>
        <v>0</v>
      </c>
      <c r="AJ138" s="89">
        <f t="shared" si="55"/>
        <v>0</v>
      </c>
      <c r="AK138" s="89">
        <f t="shared" si="56"/>
        <v>0</v>
      </c>
      <c r="AL138" s="89">
        <f t="shared" si="57"/>
        <v>0</v>
      </c>
      <c r="AM138" s="89">
        <f t="shared" si="58"/>
        <v>0</v>
      </c>
    </row>
    <row r="139" spans="1:39" s="88" customFormat="1" ht="25.5" customHeight="1">
      <c r="A139" s="84"/>
      <c r="B139" s="85">
        <f t="shared" si="59"/>
        <v>119</v>
      </c>
      <c r="C139" s="287"/>
      <c r="D139" s="288"/>
      <c r="E139" s="278"/>
      <c r="F139" s="279"/>
      <c r="G139" s="293"/>
      <c r="H139" s="167" t="s">
        <v>237</v>
      </c>
      <c r="I139" s="282" t="s">
        <v>238</v>
      </c>
      <c r="J139" s="283"/>
      <c r="K139" s="284"/>
      <c r="L139" s="86"/>
      <c r="M139" s="86"/>
      <c r="N139" s="86"/>
      <c r="O139" s="86"/>
      <c r="P139" s="86"/>
      <c r="Q139" s="86"/>
      <c r="R139" s="86"/>
      <c r="S139" s="86"/>
      <c r="T139" s="86"/>
      <c r="U139" s="253"/>
      <c r="V139" s="254"/>
      <c r="W139" s="254"/>
      <c r="X139" s="255"/>
      <c r="Y139" s="176" t="str">
        <f t="shared" si="48"/>
        <v>未実施</v>
      </c>
      <c r="Z139" s="177" t="str">
        <f t="shared" si="60"/>
        <v/>
      </c>
      <c r="AA139" s="178" t="str">
        <f t="shared" si="61"/>
        <v/>
      </c>
      <c r="AB139" s="87">
        <f t="shared" si="62"/>
        <v>0</v>
      </c>
      <c r="AC139" s="87">
        <f t="shared" si="63"/>
        <v>0</v>
      </c>
      <c r="AD139" s="88">
        <f t="shared" si="49"/>
        <v>0</v>
      </c>
      <c r="AE139" s="89">
        <f t="shared" si="50"/>
        <v>0</v>
      </c>
      <c r="AF139" s="89">
        <f t="shared" si="51"/>
        <v>0</v>
      </c>
      <c r="AG139" s="89">
        <f t="shared" si="52"/>
        <v>0</v>
      </c>
      <c r="AH139" s="89">
        <f t="shared" si="53"/>
        <v>0</v>
      </c>
      <c r="AI139" s="89">
        <f t="shared" si="54"/>
        <v>0</v>
      </c>
      <c r="AJ139" s="89">
        <f t="shared" si="55"/>
        <v>0</v>
      </c>
      <c r="AK139" s="89">
        <f t="shared" si="56"/>
        <v>0</v>
      </c>
      <c r="AL139" s="89">
        <f t="shared" si="57"/>
        <v>0</v>
      </c>
      <c r="AM139" s="89">
        <f t="shared" si="58"/>
        <v>0</v>
      </c>
    </row>
    <row r="140" spans="1:39" s="88" customFormat="1" ht="25.5" customHeight="1">
      <c r="A140" s="84"/>
      <c r="B140" s="85">
        <f t="shared" si="59"/>
        <v>120</v>
      </c>
      <c r="C140" s="287"/>
      <c r="D140" s="288"/>
      <c r="E140" s="278"/>
      <c r="F140" s="279"/>
      <c r="G140" s="291" t="s">
        <v>199</v>
      </c>
      <c r="H140" s="167" t="s">
        <v>200</v>
      </c>
      <c r="I140" s="282" t="s">
        <v>289</v>
      </c>
      <c r="J140" s="283"/>
      <c r="K140" s="284"/>
      <c r="L140" s="86"/>
      <c r="M140" s="86"/>
      <c r="N140" s="86"/>
      <c r="O140" s="86"/>
      <c r="P140" s="86"/>
      <c r="Q140" s="86"/>
      <c r="R140" s="86"/>
      <c r="S140" s="86"/>
      <c r="T140" s="86"/>
      <c r="U140" s="253"/>
      <c r="V140" s="254"/>
      <c r="W140" s="254"/>
      <c r="X140" s="255"/>
      <c r="Y140" s="176" t="str">
        <f t="shared" si="48"/>
        <v>未実施</v>
      </c>
      <c r="Z140" s="177" t="str">
        <f t="shared" si="60"/>
        <v/>
      </c>
      <c r="AA140" s="178" t="str">
        <f t="shared" si="61"/>
        <v/>
      </c>
      <c r="AB140" s="87">
        <f t="shared" si="62"/>
        <v>0</v>
      </c>
      <c r="AC140" s="87">
        <f t="shared" si="63"/>
        <v>0</v>
      </c>
      <c r="AD140" s="88">
        <f t="shared" si="49"/>
        <v>0</v>
      </c>
      <c r="AE140" s="89">
        <f t="shared" si="50"/>
        <v>0</v>
      </c>
      <c r="AF140" s="89">
        <f t="shared" si="51"/>
        <v>0</v>
      </c>
      <c r="AG140" s="89">
        <f t="shared" si="52"/>
        <v>0</v>
      </c>
      <c r="AH140" s="89">
        <f t="shared" si="53"/>
        <v>0</v>
      </c>
      <c r="AI140" s="89">
        <f t="shared" si="54"/>
        <v>0</v>
      </c>
      <c r="AJ140" s="89">
        <f t="shared" si="55"/>
        <v>0</v>
      </c>
      <c r="AK140" s="89">
        <f t="shared" si="56"/>
        <v>0</v>
      </c>
      <c r="AL140" s="89">
        <f t="shared" si="57"/>
        <v>0</v>
      </c>
      <c r="AM140" s="89">
        <f t="shared" si="58"/>
        <v>0</v>
      </c>
    </row>
    <row r="141" spans="1:39" s="88" customFormat="1" ht="25.5" customHeight="1">
      <c r="A141" s="84"/>
      <c r="B141" s="85">
        <f t="shared" si="59"/>
        <v>121</v>
      </c>
      <c r="C141" s="287"/>
      <c r="D141" s="288"/>
      <c r="E141" s="278"/>
      <c r="F141" s="279"/>
      <c r="G141" s="292"/>
      <c r="H141" s="167" t="s">
        <v>258</v>
      </c>
      <c r="I141" s="282" t="s">
        <v>290</v>
      </c>
      <c r="J141" s="283"/>
      <c r="K141" s="284"/>
      <c r="L141" s="86"/>
      <c r="M141" s="86"/>
      <c r="N141" s="86"/>
      <c r="O141" s="86"/>
      <c r="P141" s="86"/>
      <c r="Q141" s="86"/>
      <c r="R141" s="86"/>
      <c r="S141" s="86"/>
      <c r="T141" s="86"/>
      <c r="U141" s="253"/>
      <c r="V141" s="254"/>
      <c r="W141" s="254"/>
      <c r="X141" s="255"/>
      <c r="Y141" s="176" t="str">
        <f t="shared" si="48"/>
        <v>未実施</v>
      </c>
      <c r="Z141" s="177" t="str">
        <f t="shared" si="60"/>
        <v/>
      </c>
      <c r="AA141" s="178" t="str">
        <f t="shared" si="61"/>
        <v/>
      </c>
      <c r="AB141" s="87">
        <f t="shared" si="62"/>
        <v>0</v>
      </c>
      <c r="AC141" s="87">
        <f t="shared" si="63"/>
        <v>0</v>
      </c>
      <c r="AD141" s="88">
        <f t="shared" si="49"/>
        <v>0</v>
      </c>
      <c r="AE141" s="89">
        <f t="shared" si="50"/>
        <v>0</v>
      </c>
      <c r="AF141" s="89">
        <f t="shared" si="51"/>
        <v>0</v>
      </c>
      <c r="AG141" s="89">
        <f t="shared" si="52"/>
        <v>0</v>
      </c>
      <c r="AH141" s="89">
        <f t="shared" si="53"/>
        <v>0</v>
      </c>
      <c r="AI141" s="89">
        <f t="shared" si="54"/>
        <v>0</v>
      </c>
      <c r="AJ141" s="89">
        <f t="shared" si="55"/>
        <v>0</v>
      </c>
      <c r="AK141" s="89">
        <f t="shared" si="56"/>
        <v>0</v>
      </c>
      <c r="AL141" s="89">
        <f t="shared" si="57"/>
        <v>0</v>
      </c>
      <c r="AM141" s="89">
        <f t="shared" si="58"/>
        <v>0</v>
      </c>
    </row>
    <row r="142" spans="1:39" s="88" customFormat="1" ht="25.5" customHeight="1">
      <c r="A142" s="84"/>
      <c r="B142" s="85">
        <f t="shared" si="59"/>
        <v>122</v>
      </c>
      <c r="C142" s="287"/>
      <c r="D142" s="288"/>
      <c r="E142" s="278"/>
      <c r="F142" s="279"/>
      <c r="G142" s="292"/>
      <c r="H142" s="167" t="s">
        <v>259</v>
      </c>
      <c r="I142" s="282" t="s">
        <v>291</v>
      </c>
      <c r="J142" s="283"/>
      <c r="K142" s="284"/>
      <c r="L142" s="86"/>
      <c r="M142" s="86"/>
      <c r="N142" s="86"/>
      <c r="O142" s="86"/>
      <c r="P142" s="86"/>
      <c r="Q142" s="86"/>
      <c r="R142" s="86"/>
      <c r="S142" s="86"/>
      <c r="T142" s="86"/>
      <c r="U142" s="253"/>
      <c r="V142" s="254"/>
      <c r="W142" s="254"/>
      <c r="X142" s="255"/>
      <c r="Y142" s="176" t="str">
        <f t="shared" si="48"/>
        <v>未実施</v>
      </c>
      <c r="Z142" s="177" t="str">
        <f t="shared" si="60"/>
        <v/>
      </c>
      <c r="AA142" s="178" t="str">
        <f t="shared" si="61"/>
        <v/>
      </c>
      <c r="AB142" s="87">
        <f t="shared" si="62"/>
        <v>0</v>
      </c>
      <c r="AC142" s="87">
        <f t="shared" si="63"/>
        <v>0</v>
      </c>
      <c r="AD142" s="88">
        <f t="shared" si="49"/>
        <v>0</v>
      </c>
      <c r="AE142" s="89">
        <f t="shared" si="50"/>
        <v>0</v>
      </c>
      <c r="AF142" s="89">
        <f t="shared" si="51"/>
        <v>0</v>
      </c>
      <c r="AG142" s="89">
        <f t="shared" si="52"/>
        <v>0</v>
      </c>
      <c r="AH142" s="89">
        <f t="shared" si="53"/>
        <v>0</v>
      </c>
      <c r="AI142" s="89">
        <f t="shared" si="54"/>
        <v>0</v>
      </c>
      <c r="AJ142" s="89">
        <f t="shared" si="55"/>
        <v>0</v>
      </c>
      <c r="AK142" s="89">
        <f t="shared" si="56"/>
        <v>0</v>
      </c>
      <c r="AL142" s="89">
        <f t="shared" si="57"/>
        <v>0</v>
      </c>
      <c r="AM142" s="89">
        <f t="shared" si="58"/>
        <v>0</v>
      </c>
    </row>
    <row r="143" spans="1:39" s="88" customFormat="1" ht="25.5" customHeight="1">
      <c r="A143" s="84"/>
      <c r="B143" s="85">
        <f t="shared" si="59"/>
        <v>123</v>
      </c>
      <c r="C143" s="287"/>
      <c r="D143" s="288"/>
      <c r="E143" s="278"/>
      <c r="F143" s="279"/>
      <c r="G143" s="292"/>
      <c r="H143" s="167" t="s">
        <v>260</v>
      </c>
      <c r="I143" s="282" t="s">
        <v>292</v>
      </c>
      <c r="J143" s="283"/>
      <c r="K143" s="284"/>
      <c r="L143" s="86"/>
      <c r="M143" s="86"/>
      <c r="N143" s="86"/>
      <c r="O143" s="86"/>
      <c r="P143" s="86"/>
      <c r="Q143" s="86"/>
      <c r="R143" s="86"/>
      <c r="S143" s="86"/>
      <c r="T143" s="86"/>
      <c r="U143" s="253"/>
      <c r="V143" s="254"/>
      <c r="W143" s="254"/>
      <c r="X143" s="255"/>
      <c r="Y143" s="176" t="str">
        <f t="shared" si="48"/>
        <v>未実施</v>
      </c>
      <c r="Z143" s="177" t="str">
        <f t="shared" si="60"/>
        <v/>
      </c>
      <c r="AA143" s="178" t="str">
        <f t="shared" si="61"/>
        <v/>
      </c>
      <c r="AB143" s="87">
        <f t="shared" si="62"/>
        <v>0</v>
      </c>
      <c r="AC143" s="87">
        <f t="shared" si="63"/>
        <v>0</v>
      </c>
      <c r="AD143" s="88">
        <f t="shared" si="49"/>
        <v>0</v>
      </c>
      <c r="AE143" s="89">
        <f t="shared" si="50"/>
        <v>0</v>
      </c>
      <c r="AF143" s="89">
        <f t="shared" si="51"/>
        <v>0</v>
      </c>
      <c r="AG143" s="89">
        <f t="shared" si="52"/>
        <v>0</v>
      </c>
      <c r="AH143" s="89">
        <f t="shared" si="53"/>
        <v>0</v>
      </c>
      <c r="AI143" s="89">
        <f t="shared" si="54"/>
        <v>0</v>
      </c>
      <c r="AJ143" s="89">
        <f t="shared" si="55"/>
        <v>0</v>
      </c>
      <c r="AK143" s="89">
        <f t="shared" si="56"/>
        <v>0</v>
      </c>
      <c r="AL143" s="89">
        <f t="shared" si="57"/>
        <v>0</v>
      </c>
      <c r="AM143" s="89">
        <f t="shared" si="58"/>
        <v>0</v>
      </c>
    </row>
    <row r="144" spans="1:39" s="88" customFormat="1" ht="25.5" customHeight="1">
      <c r="A144" s="84"/>
      <c r="B144" s="85">
        <f t="shared" si="59"/>
        <v>124</v>
      </c>
      <c r="C144" s="287"/>
      <c r="D144" s="288"/>
      <c r="E144" s="278"/>
      <c r="F144" s="279"/>
      <c r="G144" s="292"/>
      <c r="H144" s="167" t="s">
        <v>261</v>
      </c>
      <c r="I144" s="282" t="s">
        <v>293</v>
      </c>
      <c r="J144" s="283"/>
      <c r="K144" s="284"/>
      <c r="L144" s="86"/>
      <c r="M144" s="86"/>
      <c r="N144" s="86"/>
      <c r="O144" s="86"/>
      <c r="P144" s="86"/>
      <c r="Q144" s="86"/>
      <c r="R144" s="86"/>
      <c r="S144" s="86"/>
      <c r="T144" s="86"/>
      <c r="U144" s="253"/>
      <c r="V144" s="254"/>
      <c r="W144" s="254"/>
      <c r="X144" s="255"/>
      <c r="Y144" s="176" t="str">
        <f t="shared" si="48"/>
        <v>未実施</v>
      </c>
      <c r="Z144" s="177" t="str">
        <f t="shared" si="60"/>
        <v/>
      </c>
      <c r="AA144" s="178" t="str">
        <f t="shared" si="61"/>
        <v/>
      </c>
      <c r="AB144" s="87">
        <f t="shared" si="62"/>
        <v>0</v>
      </c>
      <c r="AC144" s="87">
        <f t="shared" si="63"/>
        <v>0</v>
      </c>
      <c r="AD144" s="88">
        <f t="shared" si="49"/>
        <v>0</v>
      </c>
      <c r="AE144" s="89">
        <f t="shared" si="50"/>
        <v>0</v>
      </c>
      <c r="AF144" s="89">
        <f t="shared" si="51"/>
        <v>0</v>
      </c>
      <c r="AG144" s="89">
        <f t="shared" si="52"/>
        <v>0</v>
      </c>
      <c r="AH144" s="89">
        <f t="shared" si="53"/>
        <v>0</v>
      </c>
      <c r="AI144" s="89">
        <f t="shared" si="54"/>
        <v>0</v>
      </c>
      <c r="AJ144" s="89">
        <f t="shared" si="55"/>
        <v>0</v>
      </c>
      <c r="AK144" s="89">
        <f t="shared" si="56"/>
        <v>0</v>
      </c>
      <c r="AL144" s="89">
        <f t="shared" si="57"/>
        <v>0</v>
      </c>
      <c r="AM144" s="89">
        <f t="shared" si="58"/>
        <v>0</v>
      </c>
    </row>
    <row r="145" spans="1:39" s="88" customFormat="1" ht="26.25" customHeight="1">
      <c r="A145" s="84"/>
      <c r="B145" s="85">
        <f t="shared" si="59"/>
        <v>125</v>
      </c>
      <c r="C145" s="287"/>
      <c r="D145" s="288"/>
      <c r="E145" s="278"/>
      <c r="F145" s="279"/>
      <c r="G145" s="292"/>
      <c r="H145" s="167" t="s">
        <v>209</v>
      </c>
      <c r="I145" s="282" t="s">
        <v>294</v>
      </c>
      <c r="J145" s="283"/>
      <c r="K145" s="284"/>
      <c r="L145" s="86"/>
      <c r="M145" s="86"/>
      <c r="N145" s="86"/>
      <c r="O145" s="86"/>
      <c r="P145" s="86"/>
      <c r="Q145" s="86"/>
      <c r="R145" s="86"/>
      <c r="S145" s="86"/>
      <c r="T145" s="86"/>
      <c r="U145" s="253"/>
      <c r="V145" s="254"/>
      <c r="W145" s="254"/>
      <c r="X145" s="255"/>
      <c r="Y145" s="176" t="str">
        <f t="shared" si="48"/>
        <v>未実施</v>
      </c>
      <c r="Z145" s="177" t="str">
        <f t="shared" si="60"/>
        <v/>
      </c>
      <c r="AA145" s="178" t="str">
        <f t="shared" si="61"/>
        <v/>
      </c>
      <c r="AB145" s="87">
        <f t="shared" si="62"/>
        <v>0</v>
      </c>
      <c r="AC145" s="87">
        <f t="shared" si="63"/>
        <v>0</v>
      </c>
      <c r="AD145" s="88">
        <f t="shared" si="49"/>
        <v>0</v>
      </c>
      <c r="AE145" s="89">
        <f t="shared" si="50"/>
        <v>0</v>
      </c>
      <c r="AF145" s="89">
        <f t="shared" si="51"/>
        <v>0</v>
      </c>
      <c r="AG145" s="89">
        <f t="shared" si="52"/>
        <v>0</v>
      </c>
      <c r="AH145" s="89">
        <f t="shared" si="53"/>
        <v>0</v>
      </c>
      <c r="AI145" s="89">
        <f t="shared" si="54"/>
        <v>0</v>
      </c>
      <c r="AJ145" s="89">
        <f t="shared" si="55"/>
        <v>0</v>
      </c>
      <c r="AK145" s="89">
        <f t="shared" si="56"/>
        <v>0</v>
      </c>
      <c r="AL145" s="89">
        <f t="shared" si="57"/>
        <v>0</v>
      </c>
      <c r="AM145" s="89">
        <f t="shared" si="58"/>
        <v>0</v>
      </c>
    </row>
    <row r="146" spans="1:39" s="88" customFormat="1" ht="26.25" customHeight="1">
      <c r="A146" s="84"/>
      <c r="B146" s="85">
        <f t="shared" si="59"/>
        <v>126</v>
      </c>
      <c r="C146" s="287"/>
      <c r="D146" s="288"/>
      <c r="E146" s="278"/>
      <c r="F146" s="279"/>
      <c r="G146" s="292"/>
      <c r="H146" s="167" t="s">
        <v>212</v>
      </c>
      <c r="I146" s="282" t="s">
        <v>295</v>
      </c>
      <c r="J146" s="283"/>
      <c r="K146" s="284"/>
      <c r="L146" s="86"/>
      <c r="M146" s="86"/>
      <c r="N146" s="86"/>
      <c r="O146" s="86"/>
      <c r="P146" s="86"/>
      <c r="Q146" s="86"/>
      <c r="R146" s="86"/>
      <c r="S146" s="86"/>
      <c r="T146" s="86"/>
      <c r="U146" s="253"/>
      <c r="V146" s="254"/>
      <c r="W146" s="254"/>
      <c r="X146" s="255"/>
      <c r="Y146" s="176" t="str">
        <f t="shared" si="48"/>
        <v>未実施</v>
      </c>
      <c r="Z146" s="177" t="str">
        <f t="shared" si="60"/>
        <v/>
      </c>
      <c r="AA146" s="178" t="str">
        <f t="shared" si="61"/>
        <v/>
      </c>
      <c r="AB146" s="87">
        <f t="shared" si="62"/>
        <v>0</v>
      </c>
      <c r="AC146" s="87">
        <f t="shared" si="63"/>
        <v>0</v>
      </c>
      <c r="AD146" s="88">
        <f t="shared" si="49"/>
        <v>0</v>
      </c>
      <c r="AE146" s="89">
        <f t="shared" si="50"/>
        <v>0</v>
      </c>
      <c r="AF146" s="89">
        <f t="shared" si="51"/>
        <v>0</v>
      </c>
      <c r="AG146" s="89">
        <f t="shared" si="52"/>
        <v>0</v>
      </c>
      <c r="AH146" s="89">
        <f t="shared" si="53"/>
        <v>0</v>
      </c>
      <c r="AI146" s="89">
        <f t="shared" si="54"/>
        <v>0</v>
      </c>
      <c r="AJ146" s="89">
        <f t="shared" si="55"/>
        <v>0</v>
      </c>
      <c r="AK146" s="89">
        <f t="shared" si="56"/>
        <v>0</v>
      </c>
      <c r="AL146" s="89">
        <f t="shared" si="57"/>
        <v>0</v>
      </c>
      <c r="AM146" s="89">
        <f t="shared" si="58"/>
        <v>0</v>
      </c>
    </row>
    <row r="147" spans="1:39" s="88" customFormat="1" ht="26.25" customHeight="1">
      <c r="A147" s="84"/>
      <c r="B147" s="85">
        <f t="shared" si="59"/>
        <v>127</v>
      </c>
      <c r="C147" s="287"/>
      <c r="D147" s="288"/>
      <c r="E147" s="278"/>
      <c r="F147" s="279"/>
      <c r="G147" s="292"/>
      <c r="H147" s="167" t="s">
        <v>215</v>
      </c>
      <c r="I147" s="282" t="s">
        <v>296</v>
      </c>
      <c r="J147" s="283"/>
      <c r="K147" s="284"/>
      <c r="L147" s="86"/>
      <c r="M147" s="86"/>
      <c r="N147" s="86"/>
      <c r="O147" s="86"/>
      <c r="P147" s="86"/>
      <c r="Q147" s="86"/>
      <c r="R147" s="86"/>
      <c r="S147" s="86"/>
      <c r="T147" s="86"/>
      <c r="U147" s="253"/>
      <c r="V147" s="254"/>
      <c r="W147" s="254"/>
      <c r="X147" s="255"/>
      <c r="Y147" s="176" t="str">
        <f t="shared" si="48"/>
        <v>未実施</v>
      </c>
      <c r="Z147" s="177" t="str">
        <f t="shared" si="60"/>
        <v/>
      </c>
      <c r="AA147" s="178" t="str">
        <f t="shared" si="61"/>
        <v/>
      </c>
      <c r="AB147" s="87">
        <f t="shared" si="62"/>
        <v>0</v>
      </c>
      <c r="AC147" s="87">
        <f t="shared" si="63"/>
        <v>0</v>
      </c>
      <c r="AD147" s="88">
        <f t="shared" si="49"/>
        <v>0</v>
      </c>
      <c r="AE147" s="89">
        <f t="shared" si="50"/>
        <v>0</v>
      </c>
      <c r="AF147" s="89">
        <f t="shared" si="51"/>
        <v>0</v>
      </c>
      <c r="AG147" s="89">
        <f t="shared" si="52"/>
        <v>0</v>
      </c>
      <c r="AH147" s="89">
        <f t="shared" si="53"/>
        <v>0</v>
      </c>
      <c r="AI147" s="89">
        <f t="shared" si="54"/>
        <v>0</v>
      </c>
      <c r="AJ147" s="89">
        <f t="shared" si="55"/>
        <v>0</v>
      </c>
      <c r="AK147" s="89">
        <f t="shared" si="56"/>
        <v>0</v>
      </c>
      <c r="AL147" s="89">
        <f t="shared" si="57"/>
        <v>0</v>
      </c>
      <c r="AM147" s="89">
        <f t="shared" si="58"/>
        <v>0</v>
      </c>
    </row>
    <row r="148" spans="1:39" s="88" customFormat="1" ht="26.25" customHeight="1">
      <c r="A148" s="84"/>
      <c r="B148" s="85">
        <f t="shared" si="59"/>
        <v>128</v>
      </c>
      <c r="C148" s="287"/>
      <c r="D148" s="288"/>
      <c r="E148" s="278"/>
      <c r="F148" s="279"/>
      <c r="G148" s="292"/>
      <c r="H148" s="167" t="s">
        <v>217</v>
      </c>
      <c r="I148" s="282" t="s">
        <v>297</v>
      </c>
      <c r="J148" s="283"/>
      <c r="K148" s="284"/>
      <c r="L148" s="86"/>
      <c r="M148" s="86"/>
      <c r="N148" s="86"/>
      <c r="O148" s="86"/>
      <c r="P148" s="86"/>
      <c r="Q148" s="86"/>
      <c r="R148" s="86"/>
      <c r="S148" s="86"/>
      <c r="T148" s="86"/>
      <c r="U148" s="253"/>
      <c r="V148" s="254"/>
      <c r="W148" s="254"/>
      <c r="X148" s="255"/>
      <c r="Y148" s="176" t="str">
        <f t="shared" si="48"/>
        <v>未実施</v>
      </c>
      <c r="Z148" s="177" t="str">
        <f t="shared" si="60"/>
        <v/>
      </c>
      <c r="AA148" s="178" t="str">
        <f t="shared" si="61"/>
        <v/>
      </c>
      <c r="AB148" s="87">
        <f t="shared" si="62"/>
        <v>0</v>
      </c>
      <c r="AC148" s="87">
        <f t="shared" si="63"/>
        <v>0</v>
      </c>
      <c r="AD148" s="88">
        <f t="shared" si="49"/>
        <v>0</v>
      </c>
      <c r="AE148" s="89">
        <f t="shared" si="50"/>
        <v>0</v>
      </c>
      <c r="AF148" s="89">
        <f t="shared" si="51"/>
        <v>0</v>
      </c>
      <c r="AG148" s="89">
        <f t="shared" si="52"/>
        <v>0</v>
      </c>
      <c r="AH148" s="89">
        <f t="shared" si="53"/>
        <v>0</v>
      </c>
      <c r="AI148" s="89">
        <f t="shared" si="54"/>
        <v>0</v>
      </c>
      <c r="AJ148" s="89">
        <f t="shared" si="55"/>
        <v>0</v>
      </c>
      <c r="AK148" s="89">
        <f t="shared" si="56"/>
        <v>0</v>
      </c>
      <c r="AL148" s="89">
        <f t="shared" si="57"/>
        <v>0</v>
      </c>
      <c r="AM148" s="89">
        <f t="shared" si="58"/>
        <v>0</v>
      </c>
    </row>
    <row r="149" spans="1:39" s="88" customFormat="1" ht="26.25" customHeight="1">
      <c r="A149" s="84"/>
      <c r="B149" s="85">
        <f t="shared" si="59"/>
        <v>129</v>
      </c>
      <c r="C149" s="287"/>
      <c r="D149" s="288"/>
      <c r="E149" s="278"/>
      <c r="F149" s="279"/>
      <c r="G149" s="292"/>
      <c r="H149" s="167" t="s">
        <v>221</v>
      </c>
      <c r="I149" s="282" t="s">
        <v>298</v>
      </c>
      <c r="J149" s="283"/>
      <c r="K149" s="284"/>
      <c r="L149" s="86"/>
      <c r="M149" s="86"/>
      <c r="N149" s="86"/>
      <c r="O149" s="86"/>
      <c r="P149" s="86"/>
      <c r="Q149" s="86"/>
      <c r="R149" s="86"/>
      <c r="S149" s="86"/>
      <c r="T149" s="86"/>
      <c r="U149" s="253"/>
      <c r="V149" s="254"/>
      <c r="W149" s="254"/>
      <c r="X149" s="255"/>
      <c r="Y149" s="176" t="str">
        <f t="shared" si="48"/>
        <v>未実施</v>
      </c>
      <c r="Z149" s="177" t="str">
        <f t="shared" si="60"/>
        <v/>
      </c>
      <c r="AA149" s="178" t="str">
        <f t="shared" si="61"/>
        <v/>
      </c>
      <c r="AB149" s="87">
        <f t="shared" si="62"/>
        <v>0</v>
      </c>
      <c r="AC149" s="87">
        <f t="shared" si="63"/>
        <v>0</v>
      </c>
      <c r="AD149" s="88">
        <f t="shared" si="49"/>
        <v>0</v>
      </c>
      <c r="AE149" s="89">
        <f t="shared" si="50"/>
        <v>0</v>
      </c>
      <c r="AF149" s="89">
        <f t="shared" si="51"/>
        <v>0</v>
      </c>
      <c r="AG149" s="89">
        <f t="shared" si="52"/>
        <v>0</v>
      </c>
      <c r="AH149" s="89">
        <f t="shared" si="53"/>
        <v>0</v>
      </c>
      <c r="AI149" s="89">
        <f t="shared" si="54"/>
        <v>0</v>
      </c>
      <c r="AJ149" s="89">
        <f t="shared" si="55"/>
        <v>0</v>
      </c>
      <c r="AK149" s="89">
        <f t="shared" si="56"/>
        <v>0</v>
      </c>
      <c r="AL149" s="89">
        <f t="shared" si="57"/>
        <v>0</v>
      </c>
      <c r="AM149" s="89">
        <f t="shared" si="58"/>
        <v>0</v>
      </c>
    </row>
    <row r="150" spans="1:39" s="88" customFormat="1" ht="26.25" customHeight="1">
      <c r="A150" s="84"/>
      <c r="B150" s="85">
        <f t="shared" si="59"/>
        <v>130</v>
      </c>
      <c r="C150" s="287"/>
      <c r="D150" s="288"/>
      <c r="E150" s="278"/>
      <c r="F150" s="279"/>
      <c r="G150" s="292"/>
      <c r="H150" s="167" t="s">
        <v>219</v>
      </c>
      <c r="I150" s="282" t="s">
        <v>299</v>
      </c>
      <c r="J150" s="283"/>
      <c r="K150" s="284"/>
      <c r="L150" s="86"/>
      <c r="M150" s="86"/>
      <c r="N150" s="86"/>
      <c r="O150" s="86"/>
      <c r="P150" s="86"/>
      <c r="Q150" s="86"/>
      <c r="R150" s="86"/>
      <c r="S150" s="86"/>
      <c r="T150" s="86"/>
      <c r="U150" s="253"/>
      <c r="V150" s="254"/>
      <c r="W150" s="254"/>
      <c r="X150" s="255"/>
      <c r="Y150" s="176" t="str">
        <f t="shared" si="48"/>
        <v>未実施</v>
      </c>
      <c r="Z150" s="177" t="str">
        <f t="shared" si="60"/>
        <v/>
      </c>
      <c r="AA150" s="178" t="str">
        <f t="shared" si="61"/>
        <v/>
      </c>
      <c r="AB150" s="87">
        <f t="shared" si="62"/>
        <v>0</v>
      </c>
      <c r="AC150" s="87">
        <f t="shared" si="63"/>
        <v>0</v>
      </c>
      <c r="AD150" s="88">
        <f t="shared" si="49"/>
        <v>0</v>
      </c>
      <c r="AE150" s="89">
        <f t="shared" si="50"/>
        <v>0</v>
      </c>
      <c r="AF150" s="89">
        <f t="shared" si="51"/>
        <v>0</v>
      </c>
      <c r="AG150" s="89">
        <f t="shared" si="52"/>
        <v>0</v>
      </c>
      <c r="AH150" s="89">
        <f t="shared" si="53"/>
        <v>0</v>
      </c>
      <c r="AI150" s="89">
        <f t="shared" si="54"/>
        <v>0</v>
      </c>
      <c r="AJ150" s="89">
        <f t="shared" si="55"/>
        <v>0</v>
      </c>
      <c r="AK150" s="89">
        <f t="shared" si="56"/>
        <v>0</v>
      </c>
      <c r="AL150" s="89">
        <f t="shared" si="57"/>
        <v>0</v>
      </c>
      <c r="AM150" s="89">
        <f t="shared" si="58"/>
        <v>0</v>
      </c>
    </row>
    <row r="151" spans="1:39" s="88" customFormat="1" ht="26.25" customHeight="1">
      <c r="A151" s="84"/>
      <c r="B151" s="85">
        <f t="shared" si="59"/>
        <v>131</v>
      </c>
      <c r="C151" s="287"/>
      <c r="D151" s="288"/>
      <c r="E151" s="278"/>
      <c r="F151" s="279"/>
      <c r="G151" s="292"/>
      <c r="H151" s="167" t="s">
        <v>262</v>
      </c>
      <c r="I151" s="282" t="s">
        <v>300</v>
      </c>
      <c r="J151" s="283"/>
      <c r="K151" s="284"/>
      <c r="L151" s="86"/>
      <c r="M151" s="86"/>
      <c r="N151" s="86"/>
      <c r="O151" s="86"/>
      <c r="P151" s="86"/>
      <c r="Q151" s="86"/>
      <c r="R151" s="86"/>
      <c r="S151" s="86"/>
      <c r="T151" s="86"/>
      <c r="U151" s="253"/>
      <c r="V151" s="254"/>
      <c r="W151" s="254"/>
      <c r="X151" s="255"/>
      <c r="Y151" s="176" t="str">
        <f t="shared" si="48"/>
        <v>未実施</v>
      </c>
      <c r="Z151" s="177" t="str">
        <f t="shared" si="60"/>
        <v/>
      </c>
      <c r="AA151" s="178" t="str">
        <f t="shared" si="61"/>
        <v/>
      </c>
      <c r="AB151" s="87">
        <f t="shared" si="62"/>
        <v>0</v>
      </c>
      <c r="AC151" s="87">
        <f t="shared" si="63"/>
        <v>0</v>
      </c>
      <c r="AD151" s="88">
        <f t="shared" si="49"/>
        <v>0</v>
      </c>
      <c r="AE151" s="89">
        <f t="shared" si="50"/>
        <v>0</v>
      </c>
      <c r="AF151" s="89">
        <f t="shared" si="51"/>
        <v>0</v>
      </c>
      <c r="AG151" s="89">
        <f t="shared" si="52"/>
        <v>0</v>
      </c>
      <c r="AH151" s="89">
        <f t="shared" si="53"/>
        <v>0</v>
      </c>
      <c r="AI151" s="89">
        <f t="shared" si="54"/>
        <v>0</v>
      </c>
      <c r="AJ151" s="89">
        <f t="shared" si="55"/>
        <v>0</v>
      </c>
      <c r="AK151" s="89">
        <f t="shared" si="56"/>
        <v>0</v>
      </c>
      <c r="AL151" s="89">
        <f t="shared" si="57"/>
        <v>0</v>
      </c>
      <c r="AM151" s="89">
        <f t="shared" si="58"/>
        <v>0</v>
      </c>
    </row>
    <row r="152" spans="1:39" s="88" customFormat="1" ht="26.25" customHeight="1">
      <c r="A152" s="84"/>
      <c r="B152" s="85">
        <f t="shared" si="59"/>
        <v>132</v>
      </c>
      <c r="C152" s="287"/>
      <c r="D152" s="288"/>
      <c r="E152" s="278"/>
      <c r="F152" s="279"/>
      <c r="G152" s="293"/>
      <c r="H152" s="167" t="s">
        <v>263</v>
      </c>
      <c r="I152" s="282" t="s">
        <v>301</v>
      </c>
      <c r="J152" s="283"/>
      <c r="K152" s="284"/>
      <c r="L152" s="86"/>
      <c r="M152" s="86"/>
      <c r="N152" s="86"/>
      <c r="O152" s="86"/>
      <c r="P152" s="86"/>
      <c r="Q152" s="86"/>
      <c r="R152" s="86"/>
      <c r="S152" s="86"/>
      <c r="T152" s="86"/>
      <c r="U152" s="253"/>
      <c r="V152" s="254"/>
      <c r="W152" s="254"/>
      <c r="X152" s="255"/>
      <c r="Y152" s="176" t="str">
        <f t="shared" si="48"/>
        <v>未実施</v>
      </c>
      <c r="Z152" s="177" t="str">
        <f t="shared" si="60"/>
        <v/>
      </c>
      <c r="AA152" s="178" t="str">
        <f t="shared" si="61"/>
        <v/>
      </c>
      <c r="AB152" s="87">
        <f t="shared" si="62"/>
        <v>0</v>
      </c>
      <c r="AC152" s="87">
        <f t="shared" si="63"/>
        <v>0</v>
      </c>
      <c r="AD152" s="88">
        <f t="shared" si="49"/>
        <v>0</v>
      </c>
      <c r="AE152" s="89">
        <f t="shared" si="50"/>
        <v>0</v>
      </c>
      <c r="AF152" s="89">
        <f t="shared" si="51"/>
        <v>0</v>
      </c>
      <c r="AG152" s="89">
        <f t="shared" si="52"/>
        <v>0</v>
      </c>
      <c r="AH152" s="89">
        <f t="shared" si="53"/>
        <v>0</v>
      </c>
      <c r="AI152" s="89">
        <f t="shared" si="54"/>
        <v>0</v>
      </c>
      <c r="AJ152" s="89">
        <f t="shared" si="55"/>
        <v>0</v>
      </c>
      <c r="AK152" s="89">
        <f t="shared" si="56"/>
        <v>0</v>
      </c>
      <c r="AL152" s="89">
        <f t="shared" si="57"/>
        <v>0</v>
      </c>
      <c r="AM152" s="89">
        <f t="shared" si="58"/>
        <v>0</v>
      </c>
    </row>
    <row r="153" spans="1:39" s="88" customFormat="1" ht="26.25" customHeight="1">
      <c r="A153" s="84"/>
      <c r="B153" s="85">
        <f t="shared" si="59"/>
        <v>133</v>
      </c>
      <c r="C153" s="287"/>
      <c r="D153" s="288"/>
      <c r="E153" s="278"/>
      <c r="F153" s="279"/>
      <c r="G153" s="291" t="s">
        <v>269</v>
      </c>
      <c r="H153" s="167" t="s">
        <v>264</v>
      </c>
      <c r="I153" s="282" t="s">
        <v>302</v>
      </c>
      <c r="J153" s="283"/>
      <c r="K153" s="284"/>
      <c r="L153" s="86"/>
      <c r="M153" s="86"/>
      <c r="N153" s="86"/>
      <c r="O153" s="86"/>
      <c r="P153" s="86"/>
      <c r="Q153" s="86"/>
      <c r="R153" s="86"/>
      <c r="S153" s="86"/>
      <c r="T153" s="86"/>
      <c r="U153" s="253"/>
      <c r="V153" s="254"/>
      <c r="W153" s="254"/>
      <c r="X153" s="255"/>
      <c r="Y153" s="176" t="str">
        <f t="shared" si="48"/>
        <v>未実施</v>
      </c>
      <c r="Z153" s="177" t="str">
        <f t="shared" si="60"/>
        <v/>
      </c>
      <c r="AA153" s="178" t="str">
        <f t="shared" si="61"/>
        <v/>
      </c>
      <c r="AB153" s="87">
        <f t="shared" si="62"/>
        <v>0</v>
      </c>
      <c r="AC153" s="87">
        <f t="shared" si="63"/>
        <v>0</v>
      </c>
      <c r="AD153" s="88">
        <f t="shared" si="49"/>
        <v>0</v>
      </c>
      <c r="AE153" s="89">
        <f t="shared" si="50"/>
        <v>0</v>
      </c>
      <c r="AF153" s="89">
        <f t="shared" si="51"/>
        <v>0</v>
      </c>
      <c r="AG153" s="89">
        <f t="shared" si="52"/>
        <v>0</v>
      </c>
      <c r="AH153" s="89">
        <f t="shared" si="53"/>
        <v>0</v>
      </c>
      <c r="AI153" s="89">
        <f t="shared" si="54"/>
        <v>0</v>
      </c>
      <c r="AJ153" s="89">
        <f t="shared" si="55"/>
        <v>0</v>
      </c>
      <c r="AK153" s="89">
        <f t="shared" si="56"/>
        <v>0</v>
      </c>
      <c r="AL153" s="89">
        <f t="shared" si="57"/>
        <v>0</v>
      </c>
      <c r="AM153" s="89">
        <f t="shared" si="58"/>
        <v>0</v>
      </c>
    </row>
    <row r="154" spans="1:39" s="88" customFormat="1" ht="26.25" customHeight="1">
      <c r="A154" s="84"/>
      <c r="B154" s="85">
        <f t="shared" si="59"/>
        <v>134</v>
      </c>
      <c r="C154" s="287"/>
      <c r="D154" s="288"/>
      <c r="E154" s="278"/>
      <c r="F154" s="279"/>
      <c r="G154" s="292"/>
      <c r="H154" s="167" t="s">
        <v>265</v>
      </c>
      <c r="I154" s="282" t="s">
        <v>303</v>
      </c>
      <c r="J154" s="283"/>
      <c r="K154" s="284"/>
      <c r="L154" s="86"/>
      <c r="M154" s="86"/>
      <c r="N154" s="86"/>
      <c r="O154" s="86"/>
      <c r="P154" s="86"/>
      <c r="Q154" s="86"/>
      <c r="R154" s="86"/>
      <c r="S154" s="86"/>
      <c r="T154" s="86"/>
      <c r="U154" s="253"/>
      <c r="V154" s="254"/>
      <c r="W154" s="254"/>
      <c r="X154" s="255"/>
      <c r="Y154" s="176" t="str">
        <f t="shared" si="48"/>
        <v>未実施</v>
      </c>
      <c r="Z154" s="177" t="str">
        <f t="shared" si="60"/>
        <v/>
      </c>
      <c r="AA154" s="178" t="str">
        <f t="shared" si="61"/>
        <v/>
      </c>
      <c r="AB154" s="87">
        <f t="shared" si="62"/>
        <v>0</v>
      </c>
      <c r="AC154" s="87">
        <f t="shared" si="63"/>
        <v>0</v>
      </c>
      <c r="AD154" s="88">
        <f t="shared" si="49"/>
        <v>0</v>
      </c>
      <c r="AE154" s="89">
        <f t="shared" si="50"/>
        <v>0</v>
      </c>
      <c r="AF154" s="89">
        <f t="shared" si="51"/>
        <v>0</v>
      </c>
      <c r="AG154" s="89">
        <f t="shared" si="52"/>
        <v>0</v>
      </c>
      <c r="AH154" s="89">
        <f t="shared" si="53"/>
        <v>0</v>
      </c>
      <c r="AI154" s="89">
        <f t="shared" si="54"/>
        <v>0</v>
      </c>
      <c r="AJ154" s="89">
        <f t="shared" si="55"/>
        <v>0</v>
      </c>
      <c r="AK154" s="89">
        <f t="shared" si="56"/>
        <v>0</v>
      </c>
      <c r="AL154" s="89">
        <f t="shared" si="57"/>
        <v>0</v>
      </c>
      <c r="AM154" s="89">
        <f t="shared" si="58"/>
        <v>0</v>
      </c>
    </row>
    <row r="155" spans="1:39" s="88" customFormat="1" ht="26.25" customHeight="1">
      <c r="A155" s="84"/>
      <c r="B155" s="85">
        <f t="shared" si="59"/>
        <v>135</v>
      </c>
      <c r="C155" s="287"/>
      <c r="D155" s="288"/>
      <c r="E155" s="278"/>
      <c r="F155" s="279"/>
      <c r="G155" s="292"/>
      <c r="H155" s="167" t="s">
        <v>262</v>
      </c>
      <c r="I155" s="282" t="s">
        <v>300</v>
      </c>
      <c r="J155" s="283"/>
      <c r="K155" s="284"/>
      <c r="L155" s="86"/>
      <c r="M155" s="86"/>
      <c r="N155" s="86"/>
      <c r="O155" s="86"/>
      <c r="P155" s="86"/>
      <c r="Q155" s="86"/>
      <c r="R155" s="86"/>
      <c r="S155" s="86"/>
      <c r="T155" s="86"/>
      <c r="U155" s="253"/>
      <c r="V155" s="254"/>
      <c r="W155" s="254"/>
      <c r="X155" s="255"/>
      <c r="Y155" s="176" t="str">
        <f t="shared" si="48"/>
        <v>未実施</v>
      </c>
      <c r="Z155" s="177" t="str">
        <f t="shared" si="60"/>
        <v/>
      </c>
      <c r="AA155" s="178" t="str">
        <f t="shared" si="61"/>
        <v/>
      </c>
      <c r="AB155" s="87">
        <f t="shared" si="62"/>
        <v>0</v>
      </c>
      <c r="AC155" s="87">
        <f t="shared" si="63"/>
        <v>0</v>
      </c>
      <c r="AD155" s="88">
        <f t="shared" si="49"/>
        <v>0</v>
      </c>
      <c r="AE155" s="89">
        <f t="shared" si="50"/>
        <v>0</v>
      </c>
      <c r="AF155" s="89">
        <f t="shared" si="51"/>
        <v>0</v>
      </c>
      <c r="AG155" s="89">
        <f t="shared" si="52"/>
        <v>0</v>
      </c>
      <c r="AH155" s="89">
        <f t="shared" si="53"/>
        <v>0</v>
      </c>
      <c r="AI155" s="89">
        <f t="shared" si="54"/>
        <v>0</v>
      </c>
      <c r="AJ155" s="89">
        <f t="shared" si="55"/>
        <v>0</v>
      </c>
      <c r="AK155" s="89">
        <f t="shared" si="56"/>
        <v>0</v>
      </c>
      <c r="AL155" s="89">
        <f t="shared" si="57"/>
        <v>0</v>
      </c>
      <c r="AM155" s="89">
        <f t="shared" si="58"/>
        <v>0</v>
      </c>
    </row>
    <row r="156" spans="1:39" s="88" customFormat="1" ht="26.25" customHeight="1">
      <c r="A156" s="84"/>
      <c r="B156" s="85">
        <f t="shared" si="59"/>
        <v>136</v>
      </c>
      <c r="C156" s="287"/>
      <c r="D156" s="288"/>
      <c r="E156" s="280"/>
      <c r="F156" s="281"/>
      <c r="G156" s="293"/>
      <c r="H156" s="167" t="s">
        <v>263</v>
      </c>
      <c r="I156" s="282" t="s">
        <v>301</v>
      </c>
      <c r="J156" s="283"/>
      <c r="K156" s="284"/>
      <c r="L156" s="86"/>
      <c r="M156" s="86"/>
      <c r="N156" s="86"/>
      <c r="O156" s="86"/>
      <c r="P156" s="86"/>
      <c r="Q156" s="86"/>
      <c r="R156" s="86"/>
      <c r="S156" s="86"/>
      <c r="T156" s="86"/>
      <c r="U156" s="253"/>
      <c r="V156" s="254"/>
      <c r="W156" s="254"/>
      <c r="X156" s="255"/>
      <c r="Y156" s="176" t="str">
        <f t="shared" si="48"/>
        <v>未実施</v>
      </c>
      <c r="Z156" s="177" t="str">
        <f t="shared" si="60"/>
        <v/>
      </c>
      <c r="AA156" s="178" t="str">
        <f t="shared" si="61"/>
        <v/>
      </c>
      <c r="AB156" s="87">
        <f t="shared" si="62"/>
        <v>0</v>
      </c>
      <c r="AC156" s="87">
        <f t="shared" si="63"/>
        <v>0</v>
      </c>
      <c r="AD156" s="88">
        <f t="shared" si="49"/>
        <v>0</v>
      </c>
      <c r="AE156" s="89">
        <f t="shared" si="50"/>
        <v>0</v>
      </c>
      <c r="AF156" s="89">
        <f t="shared" si="51"/>
        <v>0</v>
      </c>
      <c r="AG156" s="89">
        <f t="shared" si="52"/>
        <v>0</v>
      </c>
      <c r="AH156" s="89">
        <f t="shared" si="53"/>
        <v>0</v>
      </c>
      <c r="AI156" s="89">
        <f t="shared" si="54"/>
        <v>0</v>
      </c>
      <c r="AJ156" s="89">
        <f t="shared" si="55"/>
        <v>0</v>
      </c>
      <c r="AK156" s="89">
        <f t="shared" si="56"/>
        <v>0</v>
      </c>
      <c r="AL156" s="89">
        <f t="shared" si="57"/>
        <v>0</v>
      </c>
      <c r="AM156" s="89">
        <f t="shared" si="58"/>
        <v>0</v>
      </c>
    </row>
    <row r="157" spans="1:39" s="88" customFormat="1" ht="39" customHeight="1">
      <c r="A157" s="84"/>
      <c r="B157" s="85">
        <f t="shared" si="59"/>
        <v>137</v>
      </c>
      <c r="C157" s="287"/>
      <c r="D157" s="288"/>
      <c r="E157" s="256" t="s">
        <v>284</v>
      </c>
      <c r="F157" s="256"/>
      <c r="G157" s="167" t="s">
        <v>322</v>
      </c>
      <c r="H157" s="167"/>
      <c r="I157" s="282" t="s">
        <v>323</v>
      </c>
      <c r="J157" s="283"/>
      <c r="K157" s="284"/>
      <c r="L157" s="86"/>
      <c r="M157" s="86"/>
      <c r="N157" s="86"/>
      <c r="O157" s="86"/>
      <c r="P157" s="86"/>
      <c r="Q157" s="86"/>
      <c r="R157" s="86"/>
      <c r="S157" s="86"/>
      <c r="T157" s="86"/>
      <c r="U157" s="253"/>
      <c r="V157" s="254"/>
      <c r="W157" s="254"/>
      <c r="X157" s="255"/>
      <c r="Y157" s="176" t="str">
        <f t="shared" si="48"/>
        <v>未実施</v>
      </c>
      <c r="Z157" s="177" t="str">
        <f t="shared" si="60"/>
        <v/>
      </c>
      <c r="AA157" s="178" t="str">
        <f t="shared" si="61"/>
        <v/>
      </c>
      <c r="AB157" s="87">
        <f t="shared" si="62"/>
        <v>0</v>
      </c>
      <c r="AC157" s="87">
        <f t="shared" si="63"/>
        <v>0</v>
      </c>
      <c r="AD157" s="88">
        <f t="shared" si="49"/>
        <v>0</v>
      </c>
      <c r="AE157" s="89">
        <f t="shared" si="50"/>
        <v>0</v>
      </c>
      <c r="AF157" s="89">
        <f t="shared" si="51"/>
        <v>0</v>
      </c>
      <c r="AG157" s="89">
        <f t="shared" si="52"/>
        <v>0</v>
      </c>
      <c r="AH157" s="89">
        <f t="shared" si="53"/>
        <v>0</v>
      </c>
      <c r="AI157" s="89">
        <f t="shared" si="54"/>
        <v>0</v>
      </c>
      <c r="AJ157" s="89">
        <f t="shared" si="55"/>
        <v>0</v>
      </c>
      <c r="AK157" s="89">
        <f t="shared" si="56"/>
        <v>0</v>
      </c>
      <c r="AL157" s="89">
        <f t="shared" si="57"/>
        <v>0</v>
      </c>
      <c r="AM157" s="89">
        <f t="shared" si="58"/>
        <v>0</v>
      </c>
    </row>
    <row r="158" spans="1:39" s="88" customFormat="1" ht="60" customHeight="1">
      <c r="A158" s="84"/>
      <c r="B158" s="85">
        <f t="shared" si="59"/>
        <v>138</v>
      </c>
      <c r="C158" s="287"/>
      <c r="D158" s="288"/>
      <c r="E158" s="276" t="s">
        <v>266</v>
      </c>
      <c r="F158" s="277"/>
      <c r="G158" s="167" t="s">
        <v>267</v>
      </c>
      <c r="H158" s="167"/>
      <c r="I158" s="282" t="s">
        <v>268</v>
      </c>
      <c r="J158" s="283"/>
      <c r="K158" s="284"/>
      <c r="L158" s="86"/>
      <c r="M158" s="86"/>
      <c r="N158" s="86"/>
      <c r="O158" s="86"/>
      <c r="P158" s="86"/>
      <c r="Q158" s="86"/>
      <c r="R158" s="86"/>
      <c r="S158" s="86"/>
      <c r="T158" s="86"/>
      <c r="U158" s="253"/>
      <c r="V158" s="254"/>
      <c r="W158" s="254"/>
      <c r="X158" s="255"/>
      <c r="Y158" s="176" t="str">
        <f t="shared" si="48"/>
        <v>未実施</v>
      </c>
      <c r="Z158" s="177" t="str">
        <f t="shared" si="60"/>
        <v/>
      </c>
      <c r="AA158" s="178" t="str">
        <f t="shared" si="61"/>
        <v/>
      </c>
      <c r="AB158" s="87">
        <f t="shared" si="62"/>
        <v>0</v>
      </c>
      <c r="AC158" s="87">
        <f t="shared" si="63"/>
        <v>0</v>
      </c>
      <c r="AD158" s="88">
        <f t="shared" si="49"/>
        <v>0</v>
      </c>
      <c r="AE158" s="89">
        <f t="shared" si="50"/>
        <v>0</v>
      </c>
      <c r="AF158" s="89">
        <f t="shared" si="51"/>
        <v>0</v>
      </c>
      <c r="AG158" s="89">
        <f t="shared" si="52"/>
        <v>0</v>
      </c>
      <c r="AH158" s="89">
        <f t="shared" si="53"/>
        <v>0</v>
      </c>
      <c r="AI158" s="89">
        <f t="shared" si="54"/>
        <v>0</v>
      </c>
      <c r="AJ158" s="89">
        <f t="shared" si="55"/>
        <v>0</v>
      </c>
      <c r="AK158" s="89">
        <f t="shared" si="56"/>
        <v>0</v>
      </c>
      <c r="AL158" s="89">
        <f t="shared" si="57"/>
        <v>0</v>
      </c>
      <c r="AM158" s="89">
        <f t="shared" si="58"/>
        <v>0</v>
      </c>
    </row>
    <row r="159" spans="1:39" s="88" customFormat="1" ht="33" customHeight="1">
      <c r="A159" s="84"/>
      <c r="B159" s="85">
        <f t="shared" si="59"/>
        <v>139</v>
      </c>
      <c r="C159" s="287"/>
      <c r="D159" s="288"/>
      <c r="E159" s="278"/>
      <c r="F159" s="279"/>
      <c r="G159" s="167" t="s">
        <v>270</v>
      </c>
      <c r="H159" s="167"/>
      <c r="I159" s="282" t="s">
        <v>272</v>
      </c>
      <c r="J159" s="283"/>
      <c r="K159" s="284"/>
      <c r="L159" s="86"/>
      <c r="M159" s="86"/>
      <c r="N159" s="86"/>
      <c r="O159" s="86"/>
      <c r="P159" s="86"/>
      <c r="Q159" s="86"/>
      <c r="R159" s="86"/>
      <c r="S159" s="86"/>
      <c r="T159" s="86"/>
      <c r="U159" s="253"/>
      <c r="V159" s="254"/>
      <c r="W159" s="254"/>
      <c r="X159" s="255"/>
      <c r="Y159" s="176" t="str">
        <f t="shared" si="48"/>
        <v>未実施</v>
      </c>
      <c r="Z159" s="177" t="str">
        <f t="shared" si="60"/>
        <v/>
      </c>
      <c r="AA159" s="178" t="str">
        <f t="shared" si="61"/>
        <v/>
      </c>
      <c r="AB159" s="87">
        <f t="shared" si="62"/>
        <v>0</v>
      </c>
      <c r="AC159" s="87">
        <f t="shared" si="63"/>
        <v>0</v>
      </c>
      <c r="AD159" s="88">
        <f t="shared" si="49"/>
        <v>0</v>
      </c>
      <c r="AE159" s="89">
        <f t="shared" si="50"/>
        <v>0</v>
      </c>
      <c r="AF159" s="89">
        <f t="shared" si="51"/>
        <v>0</v>
      </c>
      <c r="AG159" s="89">
        <f t="shared" si="52"/>
        <v>0</v>
      </c>
      <c r="AH159" s="89">
        <f t="shared" si="53"/>
        <v>0</v>
      </c>
      <c r="AI159" s="89">
        <f t="shared" si="54"/>
        <v>0</v>
      </c>
      <c r="AJ159" s="89">
        <f t="shared" si="55"/>
        <v>0</v>
      </c>
      <c r="AK159" s="89">
        <f t="shared" si="56"/>
        <v>0</v>
      </c>
      <c r="AL159" s="89">
        <f t="shared" si="57"/>
        <v>0</v>
      </c>
      <c r="AM159" s="89">
        <f t="shared" si="58"/>
        <v>0</v>
      </c>
    </row>
    <row r="160" spans="1:39" s="88" customFormat="1" ht="33" customHeight="1">
      <c r="A160" s="84"/>
      <c r="B160" s="85">
        <f t="shared" si="59"/>
        <v>140</v>
      </c>
      <c r="C160" s="289"/>
      <c r="D160" s="290"/>
      <c r="E160" s="280"/>
      <c r="F160" s="281"/>
      <c r="G160" s="167" t="s">
        <v>271</v>
      </c>
      <c r="H160" s="167"/>
      <c r="I160" s="282" t="s">
        <v>273</v>
      </c>
      <c r="J160" s="283"/>
      <c r="K160" s="284"/>
      <c r="L160" s="86"/>
      <c r="M160" s="86"/>
      <c r="N160" s="86"/>
      <c r="O160" s="86"/>
      <c r="P160" s="86"/>
      <c r="Q160" s="86"/>
      <c r="R160" s="86"/>
      <c r="S160" s="86"/>
      <c r="T160" s="86"/>
      <c r="U160" s="253"/>
      <c r="V160" s="254"/>
      <c r="W160" s="254"/>
      <c r="X160" s="255"/>
      <c r="Y160" s="176" t="str">
        <f t="shared" si="48"/>
        <v>未実施</v>
      </c>
      <c r="Z160" s="177" t="str">
        <f t="shared" si="60"/>
        <v/>
      </c>
      <c r="AA160" s="178" t="str">
        <f t="shared" si="61"/>
        <v/>
      </c>
      <c r="AB160" s="87">
        <f t="shared" si="62"/>
        <v>0</v>
      </c>
      <c r="AC160" s="87">
        <f t="shared" si="63"/>
        <v>0</v>
      </c>
      <c r="AD160" s="88">
        <f t="shared" si="49"/>
        <v>0</v>
      </c>
      <c r="AE160" s="89">
        <f t="shared" si="50"/>
        <v>0</v>
      </c>
      <c r="AF160" s="89">
        <f t="shared" si="51"/>
        <v>0</v>
      </c>
      <c r="AG160" s="89">
        <f t="shared" si="52"/>
        <v>0</v>
      </c>
      <c r="AH160" s="89">
        <f t="shared" si="53"/>
        <v>0</v>
      </c>
      <c r="AI160" s="89">
        <f t="shared" si="54"/>
        <v>0</v>
      </c>
      <c r="AJ160" s="89">
        <f t="shared" si="55"/>
        <v>0</v>
      </c>
      <c r="AK160" s="89">
        <f t="shared" si="56"/>
        <v>0</v>
      </c>
      <c r="AL160" s="89">
        <f t="shared" si="57"/>
        <v>0</v>
      </c>
      <c r="AM160" s="89">
        <f t="shared" si="58"/>
        <v>0</v>
      </c>
    </row>
    <row r="161" spans="1:39" s="88" customFormat="1" ht="102" customHeight="1">
      <c r="A161" s="84"/>
      <c r="B161" s="85">
        <f t="shared" si="59"/>
        <v>141</v>
      </c>
      <c r="C161" s="285" t="s">
        <v>274</v>
      </c>
      <c r="D161" s="286"/>
      <c r="E161" s="276" t="s">
        <v>137</v>
      </c>
      <c r="F161" s="277"/>
      <c r="G161" s="167" t="s">
        <v>179</v>
      </c>
      <c r="H161" s="167"/>
      <c r="I161" s="282" t="s">
        <v>275</v>
      </c>
      <c r="J161" s="283"/>
      <c r="K161" s="284"/>
      <c r="L161" s="86"/>
      <c r="M161" s="86"/>
      <c r="N161" s="86"/>
      <c r="O161" s="86"/>
      <c r="P161" s="86"/>
      <c r="Q161" s="86"/>
      <c r="R161" s="86"/>
      <c r="S161" s="86"/>
      <c r="T161" s="86"/>
      <c r="U161" s="253"/>
      <c r="V161" s="254"/>
      <c r="W161" s="254"/>
      <c r="X161" s="255"/>
      <c r="Y161" s="176" t="str">
        <f t="shared" si="48"/>
        <v>未実施</v>
      </c>
      <c r="Z161" s="177" t="str">
        <f t="shared" si="60"/>
        <v/>
      </c>
      <c r="AA161" s="178" t="str">
        <f t="shared" si="61"/>
        <v/>
      </c>
      <c r="AB161" s="87">
        <f t="shared" si="62"/>
        <v>0</v>
      </c>
      <c r="AC161" s="87">
        <f t="shared" si="63"/>
        <v>0</v>
      </c>
      <c r="AD161" s="88">
        <f t="shared" si="49"/>
        <v>1</v>
      </c>
      <c r="AE161" s="89">
        <f t="shared" si="50"/>
        <v>0</v>
      </c>
      <c r="AF161" s="89">
        <f t="shared" si="51"/>
        <v>0</v>
      </c>
      <c r="AG161" s="89">
        <f t="shared" si="52"/>
        <v>0</v>
      </c>
      <c r="AH161" s="89">
        <f t="shared" si="53"/>
        <v>0</v>
      </c>
      <c r="AI161" s="89">
        <f t="shared" si="54"/>
        <v>0</v>
      </c>
      <c r="AJ161" s="89">
        <f t="shared" si="55"/>
        <v>0</v>
      </c>
      <c r="AK161" s="89">
        <f t="shared" si="56"/>
        <v>0</v>
      </c>
      <c r="AL161" s="89">
        <f t="shared" si="57"/>
        <v>0</v>
      </c>
      <c r="AM161" s="89">
        <f t="shared" si="58"/>
        <v>0</v>
      </c>
    </row>
    <row r="162" spans="1:39" s="88" customFormat="1" ht="80.099999999999994" customHeight="1">
      <c r="A162" s="84"/>
      <c r="B162" s="85">
        <f t="shared" si="59"/>
        <v>142</v>
      </c>
      <c r="C162" s="287"/>
      <c r="D162" s="288"/>
      <c r="E162" s="278"/>
      <c r="F162" s="279"/>
      <c r="G162" s="291" t="s">
        <v>276</v>
      </c>
      <c r="H162" s="167" t="s">
        <v>201</v>
      </c>
      <c r="I162" s="282" t="s">
        <v>277</v>
      </c>
      <c r="J162" s="283"/>
      <c r="K162" s="284"/>
      <c r="L162" s="86"/>
      <c r="M162" s="86"/>
      <c r="N162" s="86"/>
      <c r="O162" s="86"/>
      <c r="P162" s="86"/>
      <c r="Q162" s="86"/>
      <c r="R162" s="86"/>
      <c r="S162" s="86"/>
      <c r="T162" s="86"/>
      <c r="U162" s="253"/>
      <c r="V162" s="254"/>
      <c r="W162" s="254"/>
      <c r="X162" s="255"/>
      <c r="Y162" s="176" t="str">
        <f t="shared" si="48"/>
        <v>未実施</v>
      </c>
      <c r="Z162" s="177" t="str">
        <f t="shared" si="60"/>
        <v/>
      </c>
      <c r="AA162" s="178" t="str">
        <f t="shared" si="61"/>
        <v/>
      </c>
      <c r="AB162" s="87">
        <f t="shared" si="62"/>
        <v>0</v>
      </c>
      <c r="AC162" s="87">
        <f t="shared" si="63"/>
        <v>0</v>
      </c>
      <c r="AD162" s="88">
        <f t="shared" si="49"/>
        <v>0</v>
      </c>
      <c r="AE162" s="89">
        <f t="shared" si="50"/>
        <v>0</v>
      </c>
      <c r="AF162" s="89">
        <f t="shared" si="51"/>
        <v>0</v>
      </c>
      <c r="AG162" s="89">
        <f t="shared" si="52"/>
        <v>0</v>
      </c>
      <c r="AH162" s="89">
        <f t="shared" si="53"/>
        <v>0</v>
      </c>
      <c r="AI162" s="89">
        <f t="shared" si="54"/>
        <v>0</v>
      </c>
      <c r="AJ162" s="89">
        <f t="shared" si="55"/>
        <v>0</v>
      </c>
      <c r="AK162" s="89">
        <f t="shared" si="56"/>
        <v>0</v>
      </c>
      <c r="AL162" s="89">
        <f t="shared" si="57"/>
        <v>0</v>
      </c>
      <c r="AM162" s="89">
        <f t="shared" si="58"/>
        <v>0</v>
      </c>
    </row>
    <row r="163" spans="1:39" s="88" customFormat="1" ht="27.75" customHeight="1">
      <c r="A163" s="84"/>
      <c r="B163" s="85">
        <f t="shared" si="59"/>
        <v>143</v>
      </c>
      <c r="C163" s="287"/>
      <c r="D163" s="288"/>
      <c r="E163" s="278"/>
      <c r="F163" s="279"/>
      <c r="G163" s="292"/>
      <c r="H163" s="167" t="s">
        <v>203</v>
      </c>
      <c r="I163" s="282" t="s">
        <v>278</v>
      </c>
      <c r="J163" s="283"/>
      <c r="K163" s="284"/>
      <c r="L163" s="86"/>
      <c r="M163" s="86"/>
      <c r="N163" s="86"/>
      <c r="O163" s="86"/>
      <c r="P163" s="86"/>
      <c r="Q163" s="86"/>
      <c r="R163" s="86"/>
      <c r="S163" s="86"/>
      <c r="T163" s="86"/>
      <c r="U163" s="253"/>
      <c r="V163" s="254"/>
      <c r="W163" s="254"/>
      <c r="X163" s="255"/>
      <c r="Y163" s="176" t="str">
        <f t="shared" si="48"/>
        <v>未実施</v>
      </c>
      <c r="Z163" s="177" t="str">
        <f t="shared" si="60"/>
        <v/>
      </c>
      <c r="AA163" s="178" t="str">
        <f t="shared" si="61"/>
        <v/>
      </c>
      <c r="AB163" s="87">
        <f t="shared" si="62"/>
        <v>0</v>
      </c>
      <c r="AC163" s="87">
        <f t="shared" si="63"/>
        <v>0</v>
      </c>
      <c r="AD163" s="88">
        <f t="shared" si="49"/>
        <v>0</v>
      </c>
      <c r="AE163" s="89">
        <f t="shared" si="50"/>
        <v>0</v>
      </c>
      <c r="AF163" s="89">
        <f t="shared" si="51"/>
        <v>0</v>
      </c>
      <c r="AG163" s="89">
        <f t="shared" si="52"/>
        <v>0</v>
      </c>
      <c r="AH163" s="89">
        <f t="shared" si="53"/>
        <v>0</v>
      </c>
      <c r="AI163" s="89">
        <f t="shared" si="54"/>
        <v>0</v>
      </c>
      <c r="AJ163" s="89">
        <f t="shared" si="55"/>
        <v>0</v>
      </c>
      <c r="AK163" s="89">
        <f t="shared" si="56"/>
        <v>0</v>
      </c>
      <c r="AL163" s="89">
        <f t="shared" si="57"/>
        <v>0</v>
      </c>
      <c r="AM163" s="89">
        <f t="shared" si="58"/>
        <v>0</v>
      </c>
    </row>
    <row r="164" spans="1:39" s="88" customFormat="1" ht="27.75" customHeight="1">
      <c r="A164" s="84"/>
      <c r="B164" s="85">
        <f t="shared" si="59"/>
        <v>144</v>
      </c>
      <c r="C164" s="287"/>
      <c r="D164" s="288"/>
      <c r="E164" s="278"/>
      <c r="F164" s="279"/>
      <c r="G164" s="292"/>
      <c r="H164" s="167" t="s">
        <v>205</v>
      </c>
      <c r="I164" s="282" t="s">
        <v>278</v>
      </c>
      <c r="J164" s="283"/>
      <c r="K164" s="284"/>
      <c r="L164" s="86"/>
      <c r="M164" s="86"/>
      <c r="N164" s="86"/>
      <c r="O164" s="86"/>
      <c r="P164" s="86"/>
      <c r="Q164" s="86"/>
      <c r="R164" s="86"/>
      <c r="S164" s="86"/>
      <c r="T164" s="86"/>
      <c r="U164" s="253"/>
      <c r="V164" s="254"/>
      <c r="W164" s="254"/>
      <c r="X164" s="255"/>
      <c r="Y164" s="176" t="str">
        <f t="shared" si="48"/>
        <v>未実施</v>
      </c>
      <c r="Z164" s="177" t="str">
        <f t="shared" si="60"/>
        <v/>
      </c>
      <c r="AA164" s="178" t="str">
        <f t="shared" si="61"/>
        <v/>
      </c>
      <c r="AB164" s="87">
        <f t="shared" si="62"/>
        <v>0</v>
      </c>
      <c r="AC164" s="87">
        <f t="shared" si="63"/>
        <v>0</v>
      </c>
      <c r="AD164" s="88">
        <f t="shared" si="49"/>
        <v>0</v>
      </c>
      <c r="AE164" s="89">
        <f t="shared" si="50"/>
        <v>0</v>
      </c>
      <c r="AF164" s="89">
        <f t="shared" si="51"/>
        <v>0</v>
      </c>
      <c r="AG164" s="89">
        <f t="shared" si="52"/>
        <v>0</v>
      </c>
      <c r="AH164" s="89">
        <f t="shared" si="53"/>
        <v>0</v>
      </c>
      <c r="AI164" s="89">
        <f t="shared" si="54"/>
        <v>0</v>
      </c>
      <c r="AJ164" s="89">
        <f t="shared" si="55"/>
        <v>0</v>
      </c>
      <c r="AK164" s="89">
        <f t="shared" si="56"/>
        <v>0</v>
      </c>
      <c r="AL164" s="89">
        <f t="shared" si="57"/>
        <v>0</v>
      </c>
      <c r="AM164" s="89">
        <f t="shared" si="58"/>
        <v>0</v>
      </c>
    </row>
    <row r="165" spans="1:39" s="88" customFormat="1" ht="27.75" customHeight="1">
      <c r="A165" s="84"/>
      <c r="B165" s="85">
        <f t="shared" si="59"/>
        <v>145</v>
      </c>
      <c r="C165" s="287"/>
      <c r="D165" s="288"/>
      <c r="E165" s="278"/>
      <c r="F165" s="279"/>
      <c r="G165" s="292"/>
      <c r="H165" s="167" t="s">
        <v>207</v>
      </c>
      <c r="I165" s="282" t="s">
        <v>278</v>
      </c>
      <c r="J165" s="283"/>
      <c r="K165" s="284"/>
      <c r="L165" s="86"/>
      <c r="M165" s="86"/>
      <c r="N165" s="86"/>
      <c r="O165" s="86"/>
      <c r="P165" s="86"/>
      <c r="Q165" s="86"/>
      <c r="R165" s="86"/>
      <c r="S165" s="86"/>
      <c r="T165" s="86"/>
      <c r="U165" s="253"/>
      <c r="V165" s="254"/>
      <c r="W165" s="254"/>
      <c r="X165" s="255"/>
      <c r="Y165" s="176" t="str">
        <f t="shared" si="48"/>
        <v>未実施</v>
      </c>
      <c r="Z165" s="177" t="str">
        <f t="shared" si="60"/>
        <v/>
      </c>
      <c r="AA165" s="178" t="str">
        <f t="shared" si="61"/>
        <v/>
      </c>
      <c r="AB165" s="87">
        <f t="shared" si="62"/>
        <v>0</v>
      </c>
      <c r="AC165" s="87">
        <f t="shared" si="63"/>
        <v>0</v>
      </c>
      <c r="AD165" s="88">
        <f t="shared" si="49"/>
        <v>0</v>
      </c>
      <c r="AE165" s="89">
        <f t="shared" si="50"/>
        <v>0</v>
      </c>
      <c r="AF165" s="89">
        <f t="shared" si="51"/>
        <v>0</v>
      </c>
      <c r="AG165" s="89">
        <f t="shared" si="52"/>
        <v>0</v>
      </c>
      <c r="AH165" s="89">
        <f t="shared" si="53"/>
        <v>0</v>
      </c>
      <c r="AI165" s="89">
        <f t="shared" si="54"/>
        <v>0</v>
      </c>
      <c r="AJ165" s="89">
        <f t="shared" si="55"/>
        <v>0</v>
      </c>
      <c r="AK165" s="89">
        <f t="shared" si="56"/>
        <v>0</v>
      </c>
      <c r="AL165" s="89">
        <f t="shared" si="57"/>
        <v>0</v>
      </c>
      <c r="AM165" s="89">
        <f t="shared" si="58"/>
        <v>0</v>
      </c>
    </row>
    <row r="166" spans="1:39" s="88" customFormat="1" ht="27.75" customHeight="1">
      <c r="A166" s="84"/>
      <c r="B166" s="85">
        <f t="shared" si="59"/>
        <v>146</v>
      </c>
      <c r="C166" s="287"/>
      <c r="D166" s="288"/>
      <c r="E166" s="278"/>
      <c r="F166" s="279"/>
      <c r="G166" s="292"/>
      <c r="H166" s="167" t="s">
        <v>208</v>
      </c>
      <c r="I166" s="282" t="s">
        <v>278</v>
      </c>
      <c r="J166" s="283"/>
      <c r="K166" s="284"/>
      <c r="L166" s="86"/>
      <c r="M166" s="86"/>
      <c r="N166" s="86"/>
      <c r="O166" s="86"/>
      <c r="P166" s="86"/>
      <c r="Q166" s="86"/>
      <c r="R166" s="86"/>
      <c r="S166" s="86"/>
      <c r="T166" s="86"/>
      <c r="U166" s="253"/>
      <c r="V166" s="254"/>
      <c r="W166" s="254"/>
      <c r="X166" s="255"/>
      <c r="Y166" s="176" t="str">
        <f t="shared" si="48"/>
        <v>未実施</v>
      </c>
      <c r="Z166" s="177" t="str">
        <f t="shared" si="60"/>
        <v/>
      </c>
      <c r="AA166" s="178" t="str">
        <f t="shared" si="61"/>
        <v/>
      </c>
      <c r="AB166" s="87">
        <f t="shared" si="62"/>
        <v>0</v>
      </c>
      <c r="AC166" s="87">
        <f t="shared" si="63"/>
        <v>0</v>
      </c>
      <c r="AD166" s="88">
        <f t="shared" si="49"/>
        <v>0</v>
      </c>
      <c r="AE166" s="89">
        <f t="shared" si="50"/>
        <v>0</v>
      </c>
      <c r="AF166" s="89">
        <f t="shared" si="51"/>
        <v>0</v>
      </c>
      <c r="AG166" s="89">
        <f t="shared" si="52"/>
        <v>0</v>
      </c>
      <c r="AH166" s="89">
        <f t="shared" si="53"/>
        <v>0</v>
      </c>
      <c r="AI166" s="89">
        <f t="shared" si="54"/>
        <v>0</v>
      </c>
      <c r="AJ166" s="89">
        <f t="shared" si="55"/>
        <v>0</v>
      </c>
      <c r="AK166" s="89">
        <f t="shared" si="56"/>
        <v>0</v>
      </c>
      <c r="AL166" s="89">
        <f t="shared" si="57"/>
        <v>0</v>
      </c>
      <c r="AM166" s="89">
        <f t="shared" si="58"/>
        <v>0</v>
      </c>
    </row>
    <row r="167" spans="1:39" s="88" customFormat="1" ht="27.75" customHeight="1">
      <c r="A167" s="84"/>
      <c r="B167" s="85">
        <f t="shared" si="59"/>
        <v>147</v>
      </c>
      <c r="C167" s="287"/>
      <c r="D167" s="288"/>
      <c r="E167" s="278"/>
      <c r="F167" s="279"/>
      <c r="G167" s="292"/>
      <c r="H167" s="167" t="s">
        <v>210</v>
      </c>
      <c r="I167" s="282" t="s">
        <v>279</v>
      </c>
      <c r="J167" s="283"/>
      <c r="K167" s="284"/>
      <c r="L167" s="86"/>
      <c r="M167" s="86"/>
      <c r="N167" s="86"/>
      <c r="O167" s="86"/>
      <c r="P167" s="86"/>
      <c r="Q167" s="86"/>
      <c r="R167" s="86"/>
      <c r="S167" s="86"/>
      <c r="T167" s="86"/>
      <c r="U167" s="253"/>
      <c r="V167" s="254"/>
      <c r="W167" s="254"/>
      <c r="X167" s="255"/>
      <c r="Y167" s="176" t="str">
        <f t="shared" si="48"/>
        <v>未実施</v>
      </c>
      <c r="Z167" s="177" t="str">
        <f t="shared" si="60"/>
        <v/>
      </c>
      <c r="AA167" s="178" t="str">
        <f t="shared" si="61"/>
        <v/>
      </c>
      <c r="AB167" s="87">
        <f t="shared" si="62"/>
        <v>0</v>
      </c>
      <c r="AC167" s="87">
        <f t="shared" si="63"/>
        <v>0</v>
      </c>
      <c r="AD167" s="88">
        <f t="shared" si="49"/>
        <v>0</v>
      </c>
      <c r="AE167" s="89">
        <f t="shared" si="50"/>
        <v>0</v>
      </c>
      <c r="AF167" s="89">
        <f t="shared" si="51"/>
        <v>0</v>
      </c>
      <c r="AG167" s="89">
        <f t="shared" si="52"/>
        <v>0</v>
      </c>
      <c r="AH167" s="89">
        <f t="shared" si="53"/>
        <v>0</v>
      </c>
      <c r="AI167" s="89">
        <f t="shared" si="54"/>
        <v>0</v>
      </c>
      <c r="AJ167" s="89">
        <f t="shared" si="55"/>
        <v>0</v>
      </c>
      <c r="AK167" s="89">
        <f t="shared" si="56"/>
        <v>0</v>
      </c>
      <c r="AL167" s="89">
        <f t="shared" si="57"/>
        <v>0</v>
      </c>
      <c r="AM167" s="89">
        <f t="shared" si="58"/>
        <v>0</v>
      </c>
    </row>
    <row r="168" spans="1:39" s="88" customFormat="1" ht="27.75" customHeight="1">
      <c r="A168" s="84"/>
      <c r="B168" s="85">
        <f t="shared" si="59"/>
        <v>148</v>
      </c>
      <c r="C168" s="287"/>
      <c r="D168" s="288"/>
      <c r="E168" s="278"/>
      <c r="F168" s="279"/>
      <c r="G168" s="292"/>
      <c r="H168" s="167" t="s">
        <v>213</v>
      </c>
      <c r="I168" s="282" t="s">
        <v>279</v>
      </c>
      <c r="J168" s="283"/>
      <c r="K168" s="284"/>
      <c r="L168" s="86"/>
      <c r="M168" s="86"/>
      <c r="N168" s="86"/>
      <c r="O168" s="86"/>
      <c r="P168" s="86"/>
      <c r="Q168" s="86"/>
      <c r="R168" s="86"/>
      <c r="S168" s="86"/>
      <c r="T168" s="86"/>
      <c r="U168" s="253"/>
      <c r="V168" s="254"/>
      <c r="W168" s="254"/>
      <c r="X168" s="255"/>
      <c r="Y168" s="176" t="str">
        <f t="shared" si="48"/>
        <v>未実施</v>
      </c>
      <c r="Z168" s="177" t="str">
        <f t="shared" si="60"/>
        <v/>
      </c>
      <c r="AA168" s="178" t="str">
        <f t="shared" si="61"/>
        <v/>
      </c>
      <c r="AB168" s="87">
        <f t="shared" si="62"/>
        <v>0</v>
      </c>
      <c r="AC168" s="87">
        <f t="shared" si="63"/>
        <v>0</v>
      </c>
      <c r="AD168" s="88">
        <f t="shared" si="49"/>
        <v>0</v>
      </c>
      <c r="AE168" s="89">
        <f t="shared" si="50"/>
        <v>0</v>
      </c>
      <c r="AF168" s="89">
        <f t="shared" si="51"/>
        <v>0</v>
      </c>
      <c r="AG168" s="89">
        <f t="shared" si="52"/>
        <v>0</v>
      </c>
      <c r="AH168" s="89">
        <f t="shared" si="53"/>
        <v>0</v>
      </c>
      <c r="AI168" s="89">
        <f t="shared" si="54"/>
        <v>0</v>
      </c>
      <c r="AJ168" s="89">
        <f t="shared" si="55"/>
        <v>0</v>
      </c>
      <c r="AK168" s="89">
        <f t="shared" si="56"/>
        <v>0</v>
      </c>
      <c r="AL168" s="89">
        <f t="shared" si="57"/>
        <v>0</v>
      </c>
      <c r="AM168" s="89">
        <f t="shared" si="58"/>
        <v>0</v>
      </c>
    </row>
    <row r="169" spans="1:39" s="88" customFormat="1" ht="27.75" customHeight="1">
      <c r="A169" s="84"/>
      <c r="B169" s="85">
        <f t="shared" si="59"/>
        <v>149</v>
      </c>
      <c r="C169" s="287"/>
      <c r="D169" s="288"/>
      <c r="E169" s="278"/>
      <c r="F169" s="279"/>
      <c r="G169" s="292"/>
      <c r="H169" s="167" t="s">
        <v>216</v>
      </c>
      <c r="I169" s="282" t="s">
        <v>279</v>
      </c>
      <c r="J169" s="283"/>
      <c r="K169" s="284"/>
      <c r="L169" s="86"/>
      <c r="M169" s="86"/>
      <c r="N169" s="86"/>
      <c r="O169" s="86"/>
      <c r="P169" s="86"/>
      <c r="Q169" s="86"/>
      <c r="R169" s="86"/>
      <c r="S169" s="86"/>
      <c r="T169" s="86"/>
      <c r="U169" s="253"/>
      <c r="V169" s="254"/>
      <c r="W169" s="254"/>
      <c r="X169" s="255"/>
      <c r="Y169" s="176" t="str">
        <f t="shared" si="48"/>
        <v>未実施</v>
      </c>
      <c r="Z169" s="177" t="str">
        <f t="shared" si="60"/>
        <v/>
      </c>
      <c r="AA169" s="178" t="str">
        <f t="shared" si="61"/>
        <v/>
      </c>
      <c r="AB169" s="87">
        <f t="shared" si="62"/>
        <v>0</v>
      </c>
      <c r="AC169" s="87">
        <f t="shared" si="63"/>
        <v>0</v>
      </c>
      <c r="AD169" s="88">
        <f t="shared" si="49"/>
        <v>0</v>
      </c>
      <c r="AE169" s="89">
        <f t="shared" si="50"/>
        <v>0</v>
      </c>
      <c r="AF169" s="89">
        <f t="shared" si="51"/>
        <v>0</v>
      </c>
      <c r="AG169" s="89">
        <f t="shared" si="52"/>
        <v>0</v>
      </c>
      <c r="AH169" s="89">
        <f t="shared" si="53"/>
        <v>0</v>
      </c>
      <c r="AI169" s="89">
        <f t="shared" si="54"/>
        <v>0</v>
      </c>
      <c r="AJ169" s="89">
        <f t="shared" si="55"/>
        <v>0</v>
      </c>
      <c r="AK169" s="89">
        <f t="shared" si="56"/>
        <v>0</v>
      </c>
      <c r="AL169" s="89">
        <f t="shared" si="57"/>
        <v>0</v>
      </c>
      <c r="AM169" s="89">
        <f t="shared" si="58"/>
        <v>0</v>
      </c>
    </row>
    <row r="170" spans="1:39" s="88" customFormat="1" ht="27.75" customHeight="1">
      <c r="A170" s="84"/>
      <c r="B170" s="85">
        <f t="shared" si="59"/>
        <v>150</v>
      </c>
      <c r="C170" s="287"/>
      <c r="D170" s="288"/>
      <c r="E170" s="278"/>
      <c r="F170" s="279"/>
      <c r="G170" s="292"/>
      <c r="H170" s="167" t="s">
        <v>218</v>
      </c>
      <c r="I170" s="282" t="s">
        <v>279</v>
      </c>
      <c r="J170" s="283"/>
      <c r="K170" s="284"/>
      <c r="L170" s="86"/>
      <c r="M170" s="86"/>
      <c r="N170" s="86"/>
      <c r="O170" s="86"/>
      <c r="P170" s="86"/>
      <c r="Q170" s="86"/>
      <c r="R170" s="86"/>
      <c r="S170" s="86"/>
      <c r="T170" s="86"/>
      <c r="U170" s="253"/>
      <c r="V170" s="254"/>
      <c r="W170" s="254"/>
      <c r="X170" s="255"/>
      <c r="Y170" s="176" t="str">
        <f t="shared" si="48"/>
        <v>未実施</v>
      </c>
      <c r="Z170" s="177" t="str">
        <f t="shared" si="60"/>
        <v/>
      </c>
      <c r="AA170" s="178" t="str">
        <f t="shared" si="61"/>
        <v/>
      </c>
      <c r="AB170" s="87">
        <f t="shared" si="62"/>
        <v>0</v>
      </c>
      <c r="AC170" s="87">
        <f t="shared" si="63"/>
        <v>0</v>
      </c>
      <c r="AD170" s="88">
        <f t="shared" si="49"/>
        <v>0</v>
      </c>
      <c r="AE170" s="89">
        <f t="shared" si="50"/>
        <v>0</v>
      </c>
      <c r="AF170" s="89">
        <f t="shared" si="51"/>
        <v>0</v>
      </c>
      <c r="AG170" s="89">
        <f t="shared" si="52"/>
        <v>0</v>
      </c>
      <c r="AH170" s="89">
        <f t="shared" si="53"/>
        <v>0</v>
      </c>
      <c r="AI170" s="89">
        <f t="shared" si="54"/>
        <v>0</v>
      </c>
      <c r="AJ170" s="89">
        <f t="shared" si="55"/>
        <v>0</v>
      </c>
      <c r="AK170" s="89">
        <f t="shared" si="56"/>
        <v>0</v>
      </c>
      <c r="AL170" s="89">
        <f t="shared" si="57"/>
        <v>0</v>
      </c>
      <c r="AM170" s="89">
        <f t="shared" si="58"/>
        <v>0</v>
      </c>
    </row>
    <row r="171" spans="1:39" s="88" customFormat="1" ht="27.75" customHeight="1">
      <c r="A171" s="84"/>
      <c r="B171" s="85">
        <f t="shared" si="59"/>
        <v>151</v>
      </c>
      <c r="C171" s="287"/>
      <c r="D171" s="288"/>
      <c r="E171" s="278"/>
      <c r="F171" s="279"/>
      <c r="G171" s="292"/>
      <c r="H171" s="167" t="s">
        <v>220</v>
      </c>
      <c r="I171" s="282" t="s">
        <v>280</v>
      </c>
      <c r="J171" s="283"/>
      <c r="K171" s="284"/>
      <c r="L171" s="86"/>
      <c r="M171" s="86"/>
      <c r="N171" s="86"/>
      <c r="O171" s="86"/>
      <c r="P171" s="86"/>
      <c r="Q171" s="86"/>
      <c r="R171" s="86"/>
      <c r="S171" s="86"/>
      <c r="T171" s="86"/>
      <c r="U171" s="253"/>
      <c r="V171" s="254"/>
      <c r="W171" s="254"/>
      <c r="X171" s="255"/>
      <c r="Y171" s="176" t="str">
        <f t="shared" si="48"/>
        <v>未実施</v>
      </c>
      <c r="Z171" s="177" t="str">
        <f t="shared" si="60"/>
        <v/>
      </c>
      <c r="AA171" s="178" t="str">
        <f t="shared" si="61"/>
        <v/>
      </c>
      <c r="AB171" s="87">
        <f t="shared" si="62"/>
        <v>0</v>
      </c>
      <c r="AC171" s="87">
        <f t="shared" si="63"/>
        <v>0</v>
      </c>
      <c r="AD171" s="88">
        <f t="shared" si="49"/>
        <v>0</v>
      </c>
      <c r="AE171" s="89">
        <f t="shared" si="50"/>
        <v>0</v>
      </c>
      <c r="AF171" s="89">
        <f t="shared" si="51"/>
        <v>0</v>
      </c>
      <c r="AG171" s="89">
        <f t="shared" si="52"/>
        <v>0</v>
      </c>
      <c r="AH171" s="89">
        <f t="shared" si="53"/>
        <v>0</v>
      </c>
      <c r="AI171" s="89">
        <f t="shared" si="54"/>
        <v>0</v>
      </c>
      <c r="AJ171" s="89">
        <f t="shared" si="55"/>
        <v>0</v>
      </c>
      <c r="AK171" s="89">
        <f t="shared" si="56"/>
        <v>0</v>
      </c>
      <c r="AL171" s="89">
        <f t="shared" si="57"/>
        <v>0</v>
      </c>
      <c r="AM171" s="89">
        <f t="shared" si="58"/>
        <v>0</v>
      </c>
    </row>
    <row r="172" spans="1:39" s="88" customFormat="1" ht="27.75" customHeight="1">
      <c r="A172" s="84"/>
      <c r="B172" s="85">
        <f t="shared" si="59"/>
        <v>152</v>
      </c>
      <c r="C172" s="287"/>
      <c r="D172" s="288"/>
      <c r="E172" s="280"/>
      <c r="F172" s="281"/>
      <c r="G172" s="293"/>
      <c r="H172" s="167" t="s">
        <v>222</v>
      </c>
      <c r="I172" s="282" t="s">
        <v>279</v>
      </c>
      <c r="J172" s="283"/>
      <c r="K172" s="284"/>
      <c r="L172" s="86"/>
      <c r="M172" s="86"/>
      <c r="N172" s="86"/>
      <c r="O172" s="86"/>
      <c r="P172" s="86"/>
      <c r="Q172" s="86"/>
      <c r="R172" s="86"/>
      <c r="S172" s="86"/>
      <c r="T172" s="86"/>
      <c r="U172" s="253"/>
      <c r="V172" s="254"/>
      <c r="W172" s="254"/>
      <c r="X172" s="255"/>
      <c r="Y172" s="176" t="str">
        <f t="shared" si="48"/>
        <v>未実施</v>
      </c>
      <c r="Z172" s="177" t="str">
        <f t="shared" si="60"/>
        <v/>
      </c>
      <c r="AA172" s="178" t="str">
        <f t="shared" si="61"/>
        <v/>
      </c>
      <c r="AB172" s="87">
        <f t="shared" si="62"/>
        <v>0</v>
      </c>
      <c r="AC172" s="87">
        <f t="shared" si="63"/>
        <v>0</v>
      </c>
      <c r="AD172" s="88">
        <f t="shared" si="49"/>
        <v>0</v>
      </c>
      <c r="AE172" s="89">
        <f t="shared" si="50"/>
        <v>0</v>
      </c>
      <c r="AF172" s="89">
        <f t="shared" si="51"/>
        <v>0</v>
      </c>
      <c r="AG172" s="89">
        <f t="shared" si="52"/>
        <v>0</v>
      </c>
      <c r="AH172" s="89">
        <f t="shared" si="53"/>
        <v>0</v>
      </c>
      <c r="AI172" s="89">
        <f t="shared" si="54"/>
        <v>0</v>
      </c>
      <c r="AJ172" s="89">
        <f t="shared" si="55"/>
        <v>0</v>
      </c>
      <c r="AK172" s="89">
        <f t="shared" si="56"/>
        <v>0</v>
      </c>
      <c r="AL172" s="89">
        <f t="shared" si="57"/>
        <v>0</v>
      </c>
      <c r="AM172" s="89">
        <f t="shared" si="58"/>
        <v>0</v>
      </c>
    </row>
    <row r="173" spans="1:39" s="88" customFormat="1" ht="66" customHeight="1">
      <c r="A173" s="84"/>
      <c r="B173" s="85">
        <f t="shared" si="59"/>
        <v>153</v>
      </c>
      <c r="C173" s="287"/>
      <c r="D173" s="288"/>
      <c r="E173" s="276" t="s">
        <v>176</v>
      </c>
      <c r="F173" s="277"/>
      <c r="G173" s="167" t="s">
        <v>197</v>
      </c>
      <c r="H173" s="167"/>
      <c r="I173" s="282" t="s">
        <v>177</v>
      </c>
      <c r="J173" s="283"/>
      <c r="K173" s="284"/>
      <c r="L173" s="86"/>
      <c r="M173" s="86"/>
      <c r="N173" s="86"/>
      <c r="O173" s="86"/>
      <c r="P173" s="86"/>
      <c r="Q173" s="86"/>
      <c r="R173" s="86"/>
      <c r="S173" s="86"/>
      <c r="T173" s="86"/>
      <c r="U173" s="253"/>
      <c r="V173" s="254"/>
      <c r="W173" s="254"/>
      <c r="X173" s="255"/>
      <c r="Y173" s="176" t="str">
        <f t="shared" si="48"/>
        <v>未実施</v>
      </c>
      <c r="Z173" s="177" t="str">
        <f t="shared" si="60"/>
        <v/>
      </c>
      <c r="AA173" s="178" t="str">
        <f t="shared" si="61"/>
        <v/>
      </c>
      <c r="AB173" s="87">
        <f t="shared" si="62"/>
        <v>0</v>
      </c>
      <c r="AC173" s="87">
        <f t="shared" si="63"/>
        <v>0</v>
      </c>
      <c r="AD173" s="88">
        <f t="shared" si="49"/>
        <v>0</v>
      </c>
      <c r="AE173" s="89">
        <f t="shared" si="50"/>
        <v>0</v>
      </c>
      <c r="AF173" s="89">
        <f t="shared" si="51"/>
        <v>0</v>
      </c>
      <c r="AG173" s="89">
        <f t="shared" si="52"/>
        <v>0</v>
      </c>
      <c r="AH173" s="89">
        <f t="shared" si="53"/>
        <v>0</v>
      </c>
      <c r="AI173" s="89">
        <f t="shared" si="54"/>
        <v>0</v>
      </c>
      <c r="AJ173" s="89">
        <f t="shared" si="55"/>
        <v>0</v>
      </c>
      <c r="AK173" s="89">
        <f t="shared" si="56"/>
        <v>0</v>
      </c>
      <c r="AL173" s="89">
        <f t="shared" si="57"/>
        <v>0</v>
      </c>
      <c r="AM173" s="89">
        <f t="shared" si="58"/>
        <v>0</v>
      </c>
    </row>
    <row r="174" spans="1:39" s="88" customFormat="1" ht="23.25" customHeight="1">
      <c r="A174" s="84"/>
      <c r="B174" s="85">
        <f t="shared" si="59"/>
        <v>154</v>
      </c>
      <c r="C174" s="287"/>
      <c r="D174" s="288"/>
      <c r="E174" s="278"/>
      <c r="F174" s="279"/>
      <c r="G174" s="291" t="s">
        <v>198</v>
      </c>
      <c r="H174" s="167" t="s">
        <v>225</v>
      </c>
      <c r="I174" s="282" t="s">
        <v>226</v>
      </c>
      <c r="J174" s="283"/>
      <c r="K174" s="284"/>
      <c r="L174" s="86"/>
      <c r="M174" s="86"/>
      <c r="N174" s="86"/>
      <c r="O174" s="86"/>
      <c r="P174" s="86"/>
      <c r="Q174" s="86"/>
      <c r="R174" s="86"/>
      <c r="S174" s="86"/>
      <c r="T174" s="86"/>
      <c r="U174" s="253"/>
      <c r="V174" s="254"/>
      <c r="W174" s="254"/>
      <c r="X174" s="255"/>
      <c r="Y174" s="176" t="str">
        <f t="shared" si="48"/>
        <v>未実施</v>
      </c>
      <c r="Z174" s="177" t="str">
        <f t="shared" si="60"/>
        <v/>
      </c>
      <c r="AA174" s="178" t="str">
        <f t="shared" si="61"/>
        <v/>
      </c>
      <c r="AB174" s="87">
        <f t="shared" si="62"/>
        <v>0</v>
      </c>
      <c r="AC174" s="87">
        <f t="shared" si="63"/>
        <v>0</v>
      </c>
      <c r="AD174" s="88">
        <f t="shared" si="49"/>
        <v>0</v>
      </c>
      <c r="AE174" s="89">
        <f t="shared" si="50"/>
        <v>0</v>
      </c>
      <c r="AF174" s="89">
        <f t="shared" si="51"/>
        <v>0</v>
      </c>
      <c r="AG174" s="89">
        <f t="shared" si="52"/>
        <v>0</v>
      </c>
      <c r="AH174" s="89">
        <f t="shared" si="53"/>
        <v>0</v>
      </c>
      <c r="AI174" s="89">
        <f t="shared" si="54"/>
        <v>0</v>
      </c>
      <c r="AJ174" s="89">
        <f t="shared" si="55"/>
        <v>0</v>
      </c>
      <c r="AK174" s="89">
        <f t="shared" si="56"/>
        <v>0</v>
      </c>
      <c r="AL174" s="89">
        <f t="shared" si="57"/>
        <v>0</v>
      </c>
      <c r="AM174" s="89">
        <f t="shared" si="58"/>
        <v>0</v>
      </c>
    </row>
    <row r="175" spans="1:39" s="88" customFormat="1" ht="36.75" customHeight="1">
      <c r="A175" s="84"/>
      <c r="B175" s="85">
        <f t="shared" si="59"/>
        <v>155</v>
      </c>
      <c r="C175" s="287"/>
      <c r="D175" s="288"/>
      <c r="E175" s="278"/>
      <c r="F175" s="279"/>
      <c r="G175" s="292"/>
      <c r="H175" s="167" t="s">
        <v>227</v>
      </c>
      <c r="I175" s="282" t="s">
        <v>228</v>
      </c>
      <c r="J175" s="283"/>
      <c r="K175" s="284"/>
      <c r="L175" s="86"/>
      <c r="M175" s="86"/>
      <c r="N175" s="86"/>
      <c r="O175" s="86"/>
      <c r="P175" s="86"/>
      <c r="Q175" s="86"/>
      <c r="R175" s="86"/>
      <c r="S175" s="86"/>
      <c r="T175" s="86"/>
      <c r="U175" s="253"/>
      <c r="V175" s="254"/>
      <c r="W175" s="254"/>
      <c r="X175" s="255"/>
      <c r="Y175" s="176" t="str">
        <f t="shared" si="48"/>
        <v>未実施</v>
      </c>
      <c r="Z175" s="177" t="str">
        <f t="shared" si="60"/>
        <v/>
      </c>
      <c r="AA175" s="178" t="str">
        <f t="shared" si="61"/>
        <v/>
      </c>
      <c r="AB175" s="87">
        <f t="shared" si="62"/>
        <v>0</v>
      </c>
      <c r="AC175" s="87">
        <f t="shared" si="63"/>
        <v>0</v>
      </c>
      <c r="AD175" s="88">
        <f t="shared" si="49"/>
        <v>0</v>
      </c>
      <c r="AE175" s="89">
        <f t="shared" si="50"/>
        <v>0</v>
      </c>
      <c r="AF175" s="89">
        <f t="shared" si="51"/>
        <v>0</v>
      </c>
      <c r="AG175" s="89">
        <f t="shared" si="52"/>
        <v>0</v>
      </c>
      <c r="AH175" s="89">
        <f t="shared" si="53"/>
        <v>0</v>
      </c>
      <c r="AI175" s="89">
        <f t="shared" si="54"/>
        <v>0</v>
      </c>
      <c r="AJ175" s="89">
        <f t="shared" si="55"/>
        <v>0</v>
      </c>
      <c r="AK175" s="89">
        <f t="shared" si="56"/>
        <v>0</v>
      </c>
      <c r="AL175" s="89">
        <f t="shared" si="57"/>
        <v>0</v>
      </c>
      <c r="AM175" s="89">
        <f t="shared" si="58"/>
        <v>0</v>
      </c>
    </row>
    <row r="176" spans="1:39" s="88" customFormat="1" ht="36" customHeight="1">
      <c r="A176" s="84"/>
      <c r="B176" s="85">
        <f t="shared" si="59"/>
        <v>156</v>
      </c>
      <c r="C176" s="287"/>
      <c r="D176" s="288"/>
      <c r="E176" s="278"/>
      <c r="F176" s="279"/>
      <c r="G176" s="292"/>
      <c r="H176" s="167" t="s">
        <v>210</v>
      </c>
      <c r="I176" s="282" t="s">
        <v>229</v>
      </c>
      <c r="J176" s="283"/>
      <c r="K176" s="284"/>
      <c r="L176" s="86"/>
      <c r="M176" s="86"/>
      <c r="N176" s="86"/>
      <c r="O176" s="86"/>
      <c r="P176" s="86"/>
      <c r="Q176" s="86"/>
      <c r="R176" s="86"/>
      <c r="S176" s="86"/>
      <c r="T176" s="86"/>
      <c r="U176" s="253"/>
      <c r="V176" s="254"/>
      <c r="W176" s="254"/>
      <c r="X176" s="255"/>
      <c r="Y176" s="176" t="str">
        <f t="shared" si="48"/>
        <v>未実施</v>
      </c>
      <c r="Z176" s="177" t="str">
        <f t="shared" si="60"/>
        <v/>
      </c>
      <c r="AA176" s="178" t="str">
        <f t="shared" si="61"/>
        <v/>
      </c>
      <c r="AB176" s="87">
        <f t="shared" si="62"/>
        <v>0</v>
      </c>
      <c r="AC176" s="87">
        <f t="shared" si="63"/>
        <v>0</v>
      </c>
      <c r="AD176" s="88">
        <f t="shared" si="49"/>
        <v>0</v>
      </c>
      <c r="AE176" s="89">
        <f t="shared" si="50"/>
        <v>0</v>
      </c>
      <c r="AF176" s="89">
        <f t="shared" si="51"/>
        <v>0</v>
      </c>
      <c r="AG176" s="89">
        <f t="shared" si="52"/>
        <v>0</v>
      </c>
      <c r="AH176" s="89">
        <f t="shared" si="53"/>
        <v>0</v>
      </c>
      <c r="AI176" s="89">
        <f t="shared" si="54"/>
        <v>0</v>
      </c>
      <c r="AJ176" s="89">
        <f t="shared" si="55"/>
        <v>0</v>
      </c>
      <c r="AK176" s="89">
        <f t="shared" si="56"/>
        <v>0</v>
      </c>
      <c r="AL176" s="89">
        <f t="shared" si="57"/>
        <v>0</v>
      </c>
      <c r="AM176" s="89">
        <f t="shared" si="58"/>
        <v>0</v>
      </c>
    </row>
    <row r="177" spans="1:39" s="88" customFormat="1" ht="47.25" customHeight="1">
      <c r="A177" s="84"/>
      <c r="B177" s="85">
        <f t="shared" si="59"/>
        <v>157</v>
      </c>
      <c r="C177" s="287"/>
      <c r="D177" s="288"/>
      <c r="E177" s="278"/>
      <c r="F177" s="279"/>
      <c r="G177" s="292"/>
      <c r="H177" s="167" t="s">
        <v>213</v>
      </c>
      <c r="I177" s="282" t="s">
        <v>230</v>
      </c>
      <c r="J177" s="283"/>
      <c r="K177" s="284"/>
      <c r="L177" s="86"/>
      <c r="M177" s="86"/>
      <c r="N177" s="86"/>
      <c r="O177" s="86"/>
      <c r="P177" s="86"/>
      <c r="Q177" s="86"/>
      <c r="R177" s="86"/>
      <c r="S177" s="86"/>
      <c r="T177" s="86"/>
      <c r="U177" s="253"/>
      <c r="V177" s="254"/>
      <c r="W177" s="254"/>
      <c r="X177" s="255"/>
      <c r="Y177" s="176" t="str">
        <f t="shared" si="48"/>
        <v>未実施</v>
      </c>
      <c r="Z177" s="177" t="str">
        <f t="shared" si="60"/>
        <v/>
      </c>
      <c r="AA177" s="178" t="str">
        <f t="shared" si="61"/>
        <v/>
      </c>
      <c r="AB177" s="87">
        <f t="shared" si="62"/>
        <v>0</v>
      </c>
      <c r="AC177" s="87">
        <f t="shared" si="63"/>
        <v>0</v>
      </c>
      <c r="AD177" s="88">
        <f t="shared" si="49"/>
        <v>0</v>
      </c>
      <c r="AE177" s="89">
        <f t="shared" si="50"/>
        <v>0</v>
      </c>
      <c r="AF177" s="89">
        <f t="shared" si="51"/>
        <v>0</v>
      </c>
      <c r="AG177" s="89">
        <f t="shared" si="52"/>
        <v>0</v>
      </c>
      <c r="AH177" s="89">
        <f t="shared" si="53"/>
        <v>0</v>
      </c>
      <c r="AI177" s="89">
        <f t="shared" si="54"/>
        <v>0</v>
      </c>
      <c r="AJ177" s="89">
        <f t="shared" si="55"/>
        <v>0</v>
      </c>
      <c r="AK177" s="89">
        <f t="shared" si="56"/>
        <v>0</v>
      </c>
      <c r="AL177" s="89">
        <f t="shared" si="57"/>
        <v>0</v>
      </c>
      <c r="AM177" s="89">
        <f t="shared" si="58"/>
        <v>0</v>
      </c>
    </row>
    <row r="178" spans="1:39" s="88" customFormat="1" ht="62.25" customHeight="1">
      <c r="A178" s="84"/>
      <c r="B178" s="85">
        <f t="shared" si="59"/>
        <v>158</v>
      </c>
      <c r="C178" s="287"/>
      <c r="D178" s="288"/>
      <c r="E178" s="278"/>
      <c r="F178" s="279"/>
      <c r="G178" s="292"/>
      <c r="H178" s="167" t="s">
        <v>231</v>
      </c>
      <c r="I178" s="282" t="s">
        <v>232</v>
      </c>
      <c r="J178" s="283"/>
      <c r="K178" s="284"/>
      <c r="L178" s="86"/>
      <c r="M178" s="86"/>
      <c r="N178" s="86"/>
      <c r="O178" s="86"/>
      <c r="P178" s="86"/>
      <c r="Q178" s="86"/>
      <c r="R178" s="86"/>
      <c r="S178" s="86"/>
      <c r="T178" s="86"/>
      <c r="U178" s="253"/>
      <c r="V178" s="254"/>
      <c r="W178" s="254"/>
      <c r="X178" s="255"/>
      <c r="Y178" s="176" t="str">
        <f t="shared" ref="Y178:Y206" si="64">IF(COUNTA(C178:K178)=0,"",IF(COUNTA(L178:T178)=0,"未実施",IF(COUNTIF(L178:T178,"Y")=1,"終了","試験中")))</f>
        <v>未実施</v>
      </c>
      <c r="Z178" s="177" t="str">
        <f t="shared" si="60"/>
        <v/>
      </c>
      <c r="AA178" s="178" t="str">
        <f t="shared" si="61"/>
        <v/>
      </c>
      <c r="AB178" s="87">
        <f t="shared" si="62"/>
        <v>0</v>
      </c>
      <c r="AC178" s="87">
        <f t="shared" si="63"/>
        <v>0</v>
      </c>
      <c r="AD178" s="88">
        <f t="shared" si="49"/>
        <v>0</v>
      </c>
      <c r="AE178" s="89">
        <f t="shared" si="50"/>
        <v>0</v>
      </c>
      <c r="AF178" s="89">
        <f t="shared" si="51"/>
        <v>0</v>
      </c>
      <c r="AG178" s="89">
        <f t="shared" si="52"/>
        <v>0</v>
      </c>
      <c r="AH178" s="89">
        <f t="shared" si="53"/>
        <v>0</v>
      </c>
      <c r="AI178" s="89">
        <f t="shared" si="54"/>
        <v>0</v>
      </c>
      <c r="AJ178" s="89">
        <f t="shared" si="55"/>
        <v>0</v>
      </c>
      <c r="AK178" s="89">
        <f t="shared" si="56"/>
        <v>0</v>
      </c>
      <c r="AL178" s="89">
        <f t="shared" si="57"/>
        <v>0</v>
      </c>
      <c r="AM178" s="89">
        <f t="shared" si="58"/>
        <v>0</v>
      </c>
    </row>
    <row r="179" spans="1:39" s="88" customFormat="1" ht="36" customHeight="1">
      <c r="A179" s="84"/>
      <c r="B179" s="85">
        <f t="shared" si="59"/>
        <v>159</v>
      </c>
      <c r="C179" s="287"/>
      <c r="D179" s="288"/>
      <c r="E179" s="278"/>
      <c r="F179" s="279"/>
      <c r="G179" s="292"/>
      <c r="H179" s="167" t="s">
        <v>233</v>
      </c>
      <c r="I179" s="282" t="s">
        <v>234</v>
      </c>
      <c r="J179" s="283"/>
      <c r="K179" s="284"/>
      <c r="L179" s="86"/>
      <c r="M179" s="86"/>
      <c r="N179" s="86"/>
      <c r="O179" s="86"/>
      <c r="P179" s="86"/>
      <c r="Q179" s="86"/>
      <c r="R179" s="86"/>
      <c r="S179" s="86"/>
      <c r="T179" s="86"/>
      <c r="U179" s="253"/>
      <c r="V179" s="254"/>
      <c r="W179" s="254"/>
      <c r="X179" s="255"/>
      <c r="Y179" s="176" t="str">
        <f t="shared" si="64"/>
        <v>未実施</v>
      </c>
      <c r="Z179" s="177" t="str">
        <f t="shared" si="60"/>
        <v/>
      </c>
      <c r="AA179" s="178" t="str">
        <f t="shared" si="61"/>
        <v/>
      </c>
      <c r="AB179" s="87">
        <f t="shared" si="62"/>
        <v>0</v>
      </c>
      <c r="AC179" s="87">
        <f t="shared" si="63"/>
        <v>0</v>
      </c>
      <c r="AD179" s="88">
        <f t="shared" si="49"/>
        <v>0</v>
      </c>
      <c r="AE179" s="89">
        <f t="shared" si="50"/>
        <v>0</v>
      </c>
      <c r="AF179" s="89">
        <f t="shared" si="51"/>
        <v>0</v>
      </c>
      <c r="AG179" s="89">
        <f t="shared" si="52"/>
        <v>0</v>
      </c>
      <c r="AH179" s="89">
        <f t="shared" si="53"/>
        <v>0</v>
      </c>
      <c r="AI179" s="89">
        <f t="shared" si="54"/>
        <v>0</v>
      </c>
      <c r="AJ179" s="89">
        <f t="shared" si="55"/>
        <v>0</v>
      </c>
      <c r="AK179" s="89">
        <f t="shared" si="56"/>
        <v>0</v>
      </c>
      <c r="AL179" s="89">
        <f t="shared" si="57"/>
        <v>0</v>
      </c>
      <c r="AM179" s="89">
        <f t="shared" si="58"/>
        <v>0</v>
      </c>
    </row>
    <row r="180" spans="1:39" s="88" customFormat="1" ht="36" customHeight="1">
      <c r="A180" s="84"/>
      <c r="B180" s="85">
        <f t="shared" si="59"/>
        <v>160</v>
      </c>
      <c r="C180" s="287"/>
      <c r="D180" s="288"/>
      <c r="E180" s="278"/>
      <c r="F180" s="279"/>
      <c r="G180" s="292"/>
      <c r="H180" s="167" t="s">
        <v>235</v>
      </c>
      <c r="I180" s="282" t="s">
        <v>236</v>
      </c>
      <c r="J180" s="283"/>
      <c r="K180" s="284"/>
      <c r="L180" s="86"/>
      <c r="M180" s="86"/>
      <c r="N180" s="86"/>
      <c r="O180" s="86"/>
      <c r="P180" s="86"/>
      <c r="Q180" s="86"/>
      <c r="R180" s="86"/>
      <c r="S180" s="86"/>
      <c r="T180" s="86"/>
      <c r="U180" s="253"/>
      <c r="V180" s="254"/>
      <c r="W180" s="254"/>
      <c r="X180" s="255"/>
      <c r="Y180" s="176" t="str">
        <f t="shared" si="64"/>
        <v>未実施</v>
      </c>
      <c r="Z180" s="177" t="str">
        <f t="shared" si="60"/>
        <v/>
      </c>
      <c r="AA180" s="178" t="str">
        <f t="shared" si="61"/>
        <v/>
      </c>
      <c r="AB180" s="87">
        <f t="shared" si="62"/>
        <v>0</v>
      </c>
      <c r="AC180" s="87">
        <f t="shared" si="63"/>
        <v>0</v>
      </c>
      <c r="AD180" s="88">
        <f t="shared" si="49"/>
        <v>0</v>
      </c>
      <c r="AE180" s="89">
        <f t="shared" si="50"/>
        <v>0</v>
      </c>
      <c r="AF180" s="89">
        <f t="shared" si="51"/>
        <v>0</v>
      </c>
      <c r="AG180" s="89">
        <f t="shared" si="52"/>
        <v>0</v>
      </c>
      <c r="AH180" s="89">
        <f t="shared" si="53"/>
        <v>0</v>
      </c>
      <c r="AI180" s="89">
        <f t="shared" si="54"/>
        <v>0</v>
      </c>
      <c r="AJ180" s="89">
        <f t="shared" si="55"/>
        <v>0</v>
      </c>
      <c r="AK180" s="89">
        <f t="shared" si="56"/>
        <v>0</v>
      </c>
      <c r="AL180" s="89">
        <f t="shared" si="57"/>
        <v>0</v>
      </c>
      <c r="AM180" s="89">
        <f t="shared" si="58"/>
        <v>0</v>
      </c>
    </row>
    <row r="181" spans="1:39" s="88" customFormat="1" ht="27.75" customHeight="1">
      <c r="A181" s="84"/>
      <c r="B181" s="85">
        <f t="shared" si="59"/>
        <v>161</v>
      </c>
      <c r="C181" s="287"/>
      <c r="D181" s="288"/>
      <c r="E181" s="278"/>
      <c r="F181" s="279"/>
      <c r="G181" s="293"/>
      <c r="H181" s="167" t="s">
        <v>237</v>
      </c>
      <c r="I181" s="282" t="s">
        <v>238</v>
      </c>
      <c r="J181" s="283"/>
      <c r="K181" s="284"/>
      <c r="L181" s="86"/>
      <c r="M181" s="86"/>
      <c r="N181" s="86"/>
      <c r="O181" s="86"/>
      <c r="P181" s="86"/>
      <c r="Q181" s="86"/>
      <c r="R181" s="86"/>
      <c r="S181" s="86"/>
      <c r="T181" s="86"/>
      <c r="U181" s="253"/>
      <c r="V181" s="254"/>
      <c r="W181" s="254"/>
      <c r="X181" s="255"/>
      <c r="Y181" s="176" t="str">
        <f t="shared" si="64"/>
        <v>未実施</v>
      </c>
      <c r="Z181" s="177" t="str">
        <f t="shared" si="60"/>
        <v/>
      </c>
      <c r="AA181" s="178" t="str">
        <f t="shared" si="61"/>
        <v/>
      </c>
      <c r="AB181" s="87">
        <f t="shared" si="62"/>
        <v>0</v>
      </c>
      <c r="AC181" s="87">
        <f t="shared" si="63"/>
        <v>0</v>
      </c>
      <c r="AD181" s="88">
        <f t="shared" si="49"/>
        <v>0</v>
      </c>
      <c r="AE181" s="89">
        <f t="shared" si="50"/>
        <v>0</v>
      </c>
      <c r="AF181" s="89">
        <f t="shared" si="51"/>
        <v>0</v>
      </c>
      <c r="AG181" s="89">
        <f t="shared" si="52"/>
        <v>0</v>
      </c>
      <c r="AH181" s="89">
        <f t="shared" si="53"/>
        <v>0</v>
      </c>
      <c r="AI181" s="89">
        <f t="shared" si="54"/>
        <v>0</v>
      </c>
      <c r="AJ181" s="89">
        <f t="shared" si="55"/>
        <v>0</v>
      </c>
      <c r="AK181" s="89">
        <f t="shared" si="56"/>
        <v>0</v>
      </c>
      <c r="AL181" s="89">
        <f t="shared" si="57"/>
        <v>0</v>
      </c>
      <c r="AM181" s="89">
        <f t="shared" si="58"/>
        <v>0</v>
      </c>
    </row>
    <row r="182" spans="1:39" s="88" customFormat="1" ht="27.75" customHeight="1">
      <c r="A182" s="84"/>
      <c r="B182" s="85">
        <f t="shared" si="59"/>
        <v>162</v>
      </c>
      <c r="C182" s="287"/>
      <c r="D182" s="288"/>
      <c r="E182" s="278"/>
      <c r="F182" s="279"/>
      <c r="G182" s="291" t="s">
        <v>199</v>
      </c>
      <c r="H182" s="167" t="s">
        <v>264</v>
      </c>
      <c r="I182" s="282" t="s">
        <v>304</v>
      </c>
      <c r="J182" s="283"/>
      <c r="K182" s="284"/>
      <c r="L182" s="86"/>
      <c r="M182" s="86"/>
      <c r="N182" s="86"/>
      <c r="O182" s="86"/>
      <c r="P182" s="86"/>
      <c r="Q182" s="86"/>
      <c r="R182" s="86"/>
      <c r="S182" s="86"/>
      <c r="T182" s="86"/>
      <c r="U182" s="253"/>
      <c r="V182" s="254"/>
      <c r="W182" s="254"/>
      <c r="X182" s="255"/>
      <c r="Y182" s="176" t="str">
        <f t="shared" si="64"/>
        <v>未実施</v>
      </c>
      <c r="Z182" s="177" t="str">
        <f t="shared" si="60"/>
        <v/>
      </c>
      <c r="AA182" s="178" t="str">
        <f t="shared" si="61"/>
        <v/>
      </c>
      <c r="AB182" s="87">
        <f t="shared" si="62"/>
        <v>0</v>
      </c>
      <c r="AC182" s="87">
        <f t="shared" si="63"/>
        <v>0</v>
      </c>
      <c r="AD182" s="88">
        <f t="shared" si="49"/>
        <v>0</v>
      </c>
      <c r="AE182" s="89">
        <f t="shared" si="50"/>
        <v>0</v>
      </c>
      <c r="AF182" s="89">
        <f t="shared" si="51"/>
        <v>0</v>
      </c>
      <c r="AG182" s="89">
        <f t="shared" si="52"/>
        <v>0</v>
      </c>
      <c r="AH182" s="89">
        <f t="shared" si="53"/>
        <v>0</v>
      </c>
      <c r="AI182" s="89">
        <f t="shared" si="54"/>
        <v>0</v>
      </c>
      <c r="AJ182" s="89">
        <f t="shared" si="55"/>
        <v>0</v>
      </c>
      <c r="AK182" s="89">
        <f t="shared" si="56"/>
        <v>0</v>
      </c>
      <c r="AL182" s="89">
        <f t="shared" si="57"/>
        <v>0</v>
      </c>
      <c r="AM182" s="89">
        <f t="shared" si="58"/>
        <v>0</v>
      </c>
    </row>
    <row r="183" spans="1:39" s="88" customFormat="1" ht="27.75" customHeight="1">
      <c r="A183" s="84"/>
      <c r="B183" s="85">
        <f t="shared" si="59"/>
        <v>163</v>
      </c>
      <c r="C183" s="287"/>
      <c r="D183" s="288"/>
      <c r="E183" s="278"/>
      <c r="F183" s="279"/>
      <c r="G183" s="292"/>
      <c r="H183" s="167" t="s">
        <v>200</v>
      </c>
      <c r="I183" s="282" t="s">
        <v>289</v>
      </c>
      <c r="J183" s="283"/>
      <c r="K183" s="284"/>
      <c r="L183" s="86"/>
      <c r="M183" s="86"/>
      <c r="N183" s="86"/>
      <c r="O183" s="86"/>
      <c r="P183" s="86"/>
      <c r="Q183" s="86"/>
      <c r="R183" s="86"/>
      <c r="S183" s="86"/>
      <c r="T183" s="86"/>
      <c r="U183" s="253"/>
      <c r="V183" s="254"/>
      <c r="W183" s="254"/>
      <c r="X183" s="255"/>
      <c r="Y183" s="176" t="str">
        <f t="shared" si="64"/>
        <v>未実施</v>
      </c>
      <c r="Z183" s="177" t="str">
        <f t="shared" si="60"/>
        <v/>
      </c>
      <c r="AA183" s="178" t="str">
        <f t="shared" si="61"/>
        <v/>
      </c>
      <c r="AB183" s="87">
        <f t="shared" si="62"/>
        <v>0</v>
      </c>
      <c r="AC183" s="87">
        <f t="shared" si="63"/>
        <v>0</v>
      </c>
      <c r="AD183" s="88">
        <f t="shared" si="49"/>
        <v>0</v>
      </c>
      <c r="AE183" s="89">
        <f t="shared" si="50"/>
        <v>0</v>
      </c>
      <c r="AF183" s="89">
        <f t="shared" si="51"/>
        <v>0</v>
      </c>
      <c r="AG183" s="89">
        <f t="shared" si="52"/>
        <v>0</v>
      </c>
      <c r="AH183" s="89">
        <f t="shared" si="53"/>
        <v>0</v>
      </c>
      <c r="AI183" s="89">
        <f t="shared" si="54"/>
        <v>0</v>
      </c>
      <c r="AJ183" s="89">
        <f t="shared" si="55"/>
        <v>0</v>
      </c>
      <c r="AK183" s="89">
        <f t="shared" si="56"/>
        <v>0</v>
      </c>
      <c r="AL183" s="89">
        <f t="shared" si="57"/>
        <v>0</v>
      </c>
      <c r="AM183" s="89">
        <f t="shared" si="58"/>
        <v>0</v>
      </c>
    </row>
    <row r="184" spans="1:39" s="88" customFormat="1" ht="27.75" customHeight="1">
      <c r="A184" s="84"/>
      <c r="B184" s="85">
        <f t="shared" si="59"/>
        <v>164</v>
      </c>
      <c r="C184" s="287"/>
      <c r="D184" s="288"/>
      <c r="E184" s="278"/>
      <c r="F184" s="279"/>
      <c r="G184" s="292"/>
      <c r="H184" s="167" t="s">
        <v>258</v>
      </c>
      <c r="I184" s="282" t="s">
        <v>305</v>
      </c>
      <c r="J184" s="283"/>
      <c r="K184" s="284"/>
      <c r="L184" s="86"/>
      <c r="M184" s="86"/>
      <c r="N184" s="86"/>
      <c r="O184" s="86"/>
      <c r="P184" s="86"/>
      <c r="Q184" s="86"/>
      <c r="R184" s="86"/>
      <c r="S184" s="86"/>
      <c r="T184" s="86"/>
      <c r="U184" s="253"/>
      <c r="V184" s="254"/>
      <c r="W184" s="254"/>
      <c r="X184" s="255"/>
      <c r="Y184" s="176" t="str">
        <f t="shared" si="64"/>
        <v>未実施</v>
      </c>
      <c r="Z184" s="177" t="str">
        <f t="shared" si="60"/>
        <v/>
      </c>
      <c r="AA184" s="178" t="str">
        <f t="shared" si="61"/>
        <v/>
      </c>
      <c r="AB184" s="87">
        <f t="shared" si="62"/>
        <v>0</v>
      </c>
      <c r="AC184" s="87">
        <f t="shared" si="63"/>
        <v>0</v>
      </c>
      <c r="AD184" s="88">
        <f t="shared" si="49"/>
        <v>0</v>
      </c>
      <c r="AE184" s="89">
        <f t="shared" si="50"/>
        <v>0</v>
      </c>
      <c r="AF184" s="89">
        <f t="shared" si="51"/>
        <v>0</v>
      </c>
      <c r="AG184" s="89">
        <f t="shared" si="52"/>
        <v>0</v>
      </c>
      <c r="AH184" s="89">
        <f t="shared" si="53"/>
        <v>0</v>
      </c>
      <c r="AI184" s="89">
        <f t="shared" si="54"/>
        <v>0</v>
      </c>
      <c r="AJ184" s="89">
        <f t="shared" si="55"/>
        <v>0</v>
      </c>
      <c r="AK184" s="89">
        <f t="shared" si="56"/>
        <v>0</v>
      </c>
      <c r="AL184" s="89">
        <f t="shared" si="57"/>
        <v>0</v>
      </c>
      <c r="AM184" s="89">
        <f t="shared" si="58"/>
        <v>0</v>
      </c>
    </row>
    <row r="185" spans="1:39" s="88" customFormat="1" ht="27.75" customHeight="1">
      <c r="A185" s="84"/>
      <c r="B185" s="85">
        <f t="shared" si="59"/>
        <v>165</v>
      </c>
      <c r="C185" s="287"/>
      <c r="D185" s="288"/>
      <c r="E185" s="278"/>
      <c r="F185" s="279"/>
      <c r="G185" s="292"/>
      <c r="H185" s="167" t="s">
        <v>259</v>
      </c>
      <c r="I185" s="282" t="s">
        <v>306</v>
      </c>
      <c r="J185" s="283"/>
      <c r="K185" s="284"/>
      <c r="L185" s="86"/>
      <c r="M185" s="86"/>
      <c r="N185" s="86"/>
      <c r="O185" s="86"/>
      <c r="P185" s="86"/>
      <c r="Q185" s="86"/>
      <c r="R185" s="86"/>
      <c r="S185" s="86"/>
      <c r="T185" s="86"/>
      <c r="U185" s="253"/>
      <c r="V185" s="254"/>
      <c r="W185" s="254"/>
      <c r="X185" s="255"/>
      <c r="Y185" s="176" t="str">
        <f t="shared" si="64"/>
        <v>未実施</v>
      </c>
      <c r="Z185" s="177" t="str">
        <f t="shared" si="60"/>
        <v/>
      </c>
      <c r="AA185" s="178" t="str">
        <f t="shared" si="61"/>
        <v/>
      </c>
      <c r="AB185" s="87">
        <f t="shared" si="62"/>
        <v>0</v>
      </c>
      <c r="AC185" s="87">
        <f t="shared" si="63"/>
        <v>0</v>
      </c>
      <c r="AD185" s="88">
        <f t="shared" si="49"/>
        <v>0</v>
      </c>
      <c r="AE185" s="89">
        <f t="shared" si="50"/>
        <v>0</v>
      </c>
      <c r="AF185" s="89">
        <f t="shared" si="51"/>
        <v>0</v>
      </c>
      <c r="AG185" s="89">
        <f t="shared" si="52"/>
        <v>0</v>
      </c>
      <c r="AH185" s="89">
        <f t="shared" si="53"/>
        <v>0</v>
      </c>
      <c r="AI185" s="89">
        <f t="shared" si="54"/>
        <v>0</v>
      </c>
      <c r="AJ185" s="89">
        <f t="shared" si="55"/>
        <v>0</v>
      </c>
      <c r="AK185" s="89">
        <f t="shared" si="56"/>
        <v>0</v>
      </c>
      <c r="AL185" s="89">
        <f t="shared" si="57"/>
        <v>0</v>
      </c>
      <c r="AM185" s="89">
        <f t="shared" si="58"/>
        <v>0</v>
      </c>
    </row>
    <row r="186" spans="1:39" s="88" customFormat="1" ht="27.75" customHeight="1">
      <c r="A186" s="84"/>
      <c r="B186" s="85">
        <f t="shared" si="59"/>
        <v>166</v>
      </c>
      <c r="C186" s="287"/>
      <c r="D186" s="288"/>
      <c r="E186" s="278"/>
      <c r="F186" s="279"/>
      <c r="G186" s="292"/>
      <c r="H186" s="167" t="s">
        <v>260</v>
      </c>
      <c r="I186" s="282" t="s">
        <v>307</v>
      </c>
      <c r="J186" s="283"/>
      <c r="K186" s="284"/>
      <c r="L186" s="86"/>
      <c r="M186" s="86"/>
      <c r="N186" s="86"/>
      <c r="O186" s="86"/>
      <c r="P186" s="86"/>
      <c r="Q186" s="86"/>
      <c r="R186" s="86"/>
      <c r="S186" s="86"/>
      <c r="T186" s="86"/>
      <c r="U186" s="253"/>
      <c r="V186" s="254"/>
      <c r="W186" s="254"/>
      <c r="X186" s="255"/>
      <c r="Y186" s="176" t="str">
        <f t="shared" si="64"/>
        <v>未実施</v>
      </c>
      <c r="Z186" s="177" t="str">
        <f t="shared" si="60"/>
        <v/>
      </c>
      <c r="AA186" s="178" t="str">
        <f t="shared" si="61"/>
        <v/>
      </c>
      <c r="AB186" s="87">
        <f t="shared" si="62"/>
        <v>0</v>
      </c>
      <c r="AC186" s="87">
        <f t="shared" si="63"/>
        <v>0</v>
      </c>
      <c r="AD186" s="88">
        <f t="shared" si="49"/>
        <v>0</v>
      </c>
      <c r="AE186" s="89">
        <f t="shared" si="50"/>
        <v>0</v>
      </c>
      <c r="AF186" s="89">
        <f t="shared" si="51"/>
        <v>0</v>
      </c>
      <c r="AG186" s="89">
        <f t="shared" si="52"/>
        <v>0</v>
      </c>
      <c r="AH186" s="89">
        <f t="shared" si="53"/>
        <v>0</v>
      </c>
      <c r="AI186" s="89">
        <f t="shared" si="54"/>
        <v>0</v>
      </c>
      <c r="AJ186" s="89">
        <f t="shared" si="55"/>
        <v>0</v>
      </c>
      <c r="AK186" s="89">
        <f t="shared" si="56"/>
        <v>0</v>
      </c>
      <c r="AL186" s="89">
        <f t="shared" si="57"/>
        <v>0</v>
      </c>
      <c r="AM186" s="89">
        <f t="shared" si="58"/>
        <v>0</v>
      </c>
    </row>
    <row r="187" spans="1:39" s="88" customFormat="1" ht="27.75" customHeight="1">
      <c r="A187" s="84"/>
      <c r="B187" s="85">
        <f t="shared" si="59"/>
        <v>167</v>
      </c>
      <c r="C187" s="287"/>
      <c r="D187" s="288"/>
      <c r="E187" s="278"/>
      <c r="F187" s="279"/>
      <c r="G187" s="292"/>
      <c r="H187" s="167" t="s">
        <v>261</v>
      </c>
      <c r="I187" s="282" t="s">
        <v>308</v>
      </c>
      <c r="J187" s="283"/>
      <c r="K187" s="284"/>
      <c r="L187" s="86"/>
      <c r="M187" s="86"/>
      <c r="N187" s="86"/>
      <c r="O187" s="86"/>
      <c r="P187" s="86"/>
      <c r="Q187" s="86"/>
      <c r="R187" s="86"/>
      <c r="S187" s="86"/>
      <c r="T187" s="86"/>
      <c r="U187" s="253"/>
      <c r="V187" s="254"/>
      <c r="W187" s="254"/>
      <c r="X187" s="255"/>
      <c r="Y187" s="176" t="str">
        <f t="shared" si="64"/>
        <v>未実施</v>
      </c>
      <c r="Z187" s="177" t="str">
        <f t="shared" si="60"/>
        <v/>
      </c>
      <c r="AA187" s="178" t="str">
        <f t="shared" si="61"/>
        <v/>
      </c>
      <c r="AB187" s="87">
        <f t="shared" si="62"/>
        <v>0</v>
      </c>
      <c r="AC187" s="87">
        <f t="shared" si="63"/>
        <v>0</v>
      </c>
      <c r="AD187" s="88">
        <f t="shared" si="49"/>
        <v>0</v>
      </c>
      <c r="AE187" s="89">
        <f t="shared" si="50"/>
        <v>0</v>
      </c>
      <c r="AF187" s="89">
        <f t="shared" si="51"/>
        <v>0</v>
      </c>
      <c r="AG187" s="89">
        <f t="shared" si="52"/>
        <v>0</v>
      </c>
      <c r="AH187" s="89">
        <f t="shared" si="53"/>
        <v>0</v>
      </c>
      <c r="AI187" s="89">
        <f t="shared" si="54"/>
        <v>0</v>
      </c>
      <c r="AJ187" s="89">
        <f t="shared" si="55"/>
        <v>0</v>
      </c>
      <c r="AK187" s="89">
        <f t="shared" si="56"/>
        <v>0</v>
      </c>
      <c r="AL187" s="89">
        <f t="shared" si="57"/>
        <v>0</v>
      </c>
      <c r="AM187" s="89">
        <f t="shared" si="58"/>
        <v>0</v>
      </c>
    </row>
    <row r="188" spans="1:39" s="88" customFormat="1" ht="27.75" customHeight="1">
      <c r="A188" s="84"/>
      <c r="B188" s="85">
        <f t="shared" si="59"/>
        <v>168</v>
      </c>
      <c r="C188" s="287"/>
      <c r="D188" s="288"/>
      <c r="E188" s="278"/>
      <c r="F188" s="279"/>
      <c r="G188" s="292"/>
      <c r="H188" s="167" t="s">
        <v>209</v>
      </c>
      <c r="I188" s="282" t="s">
        <v>294</v>
      </c>
      <c r="J188" s="283"/>
      <c r="K188" s="284"/>
      <c r="L188" s="86"/>
      <c r="M188" s="86"/>
      <c r="N188" s="86"/>
      <c r="O188" s="86"/>
      <c r="P188" s="86"/>
      <c r="Q188" s="86"/>
      <c r="R188" s="86"/>
      <c r="S188" s="86"/>
      <c r="T188" s="86"/>
      <c r="U188" s="253"/>
      <c r="V188" s="254"/>
      <c r="W188" s="254"/>
      <c r="X188" s="255"/>
      <c r="Y188" s="176" t="str">
        <f t="shared" si="64"/>
        <v>未実施</v>
      </c>
      <c r="Z188" s="177" t="str">
        <f t="shared" si="60"/>
        <v/>
      </c>
      <c r="AA188" s="178" t="str">
        <f t="shared" si="61"/>
        <v/>
      </c>
      <c r="AB188" s="87">
        <f t="shared" si="62"/>
        <v>0</v>
      </c>
      <c r="AC188" s="87">
        <f t="shared" si="63"/>
        <v>0</v>
      </c>
      <c r="AD188" s="88">
        <f t="shared" si="49"/>
        <v>0</v>
      </c>
      <c r="AE188" s="89">
        <f t="shared" si="50"/>
        <v>0</v>
      </c>
      <c r="AF188" s="89">
        <f t="shared" si="51"/>
        <v>0</v>
      </c>
      <c r="AG188" s="89">
        <f t="shared" si="52"/>
        <v>0</v>
      </c>
      <c r="AH188" s="89">
        <f t="shared" si="53"/>
        <v>0</v>
      </c>
      <c r="AI188" s="89">
        <f t="shared" si="54"/>
        <v>0</v>
      </c>
      <c r="AJ188" s="89">
        <f t="shared" si="55"/>
        <v>0</v>
      </c>
      <c r="AK188" s="89">
        <f t="shared" si="56"/>
        <v>0</v>
      </c>
      <c r="AL188" s="89">
        <f t="shared" si="57"/>
        <v>0</v>
      </c>
      <c r="AM188" s="89">
        <f t="shared" si="58"/>
        <v>0</v>
      </c>
    </row>
    <row r="189" spans="1:39" s="88" customFormat="1" ht="27.75" customHeight="1">
      <c r="A189" s="84"/>
      <c r="B189" s="85">
        <f t="shared" si="59"/>
        <v>169</v>
      </c>
      <c r="C189" s="287"/>
      <c r="D189" s="288"/>
      <c r="E189" s="278"/>
      <c r="F189" s="279"/>
      <c r="G189" s="292"/>
      <c r="H189" s="167" t="s">
        <v>212</v>
      </c>
      <c r="I189" s="282" t="s">
        <v>295</v>
      </c>
      <c r="J189" s="283"/>
      <c r="K189" s="284"/>
      <c r="L189" s="86"/>
      <c r="M189" s="86"/>
      <c r="N189" s="86"/>
      <c r="O189" s="86"/>
      <c r="P189" s="86"/>
      <c r="Q189" s="86"/>
      <c r="R189" s="86"/>
      <c r="S189" s="86"/>
      <c r="T189" s="86"/>
      <c r="U189" s="253"/>
      <c r="V189" s="254"/>
      <c r="W189" s="254"/>
      <c r="X189" s="255"/>
      <c r="Y189" s="176" t="str">
        <f t="shared" si="64"/>
        <v>未実施</v>
      </c>
      <c r="Z189" s="177" t="str">
        <f t="shared" si="60"/>
        <v/>
      </c>
      <c r="AA189" s="178" t="str">
        <f t="shared" si="61"/>
        <v/>
      </c>
      <c r="AB189" s="87">
        <f t="shared" si="62"/>
        <v>0</v>
      </c>
      <c r="AC189" s="87">
        <f t="shared" si="63"/>
        <v>0</v>
      </c>
      <c r="AD189" s="88">
        <f t="shared" si="49"/>
        <v>0</v>
      </c>
      <c r="AE189" s="89">
        <f t="shared" si="50"/>
        <v>0</v>
      </c>
      <c r="AF189" s="89">
        <f t="shared" si="51"/>
        <v>0</v>
      </c>
      <c r="AG189" s="89">
        <f t="shared" si="52"/>
        <v>0</v>
      </c>
      <c r="AH189" s="89">
        <f t="shared" si="53"/>
        <v>0</v>
      </c>
      <c r="AI189" s="89">
        <f t="shared" si="54"/>
        <v>0</v>
      </c>
      <c r="AJ189" s="89">
        <f t="shared" si="55"/>
        <v>0</v>
      </c>
      <c r="AK189" s="89">
        <f t="shared" si="56"/>
        <v>0</v>
      </c>
      <c r="AL189" s="89">
        <f t="shared" si="57"/>
        <v>0</v>
      </c>
      <c r="AM189" s="89">
        <f t="shared" si="58"/>
        <v>0</v>
      </c>
    </row>
    <row r="190" spans="1:39" s="88" customFormat="1" ht="27.75" customHeight="1">
      <c r="A190" s="84"/>
      <c r="B190" s="85">
        <f t="shared" si="59"/>
        <v>170</v>
      </c>
      <c r="C190" s="287"/>
      <c r="D190" s="288"/>
      <c r="E190" s="278"/>
      <c r="F190" s="279"/>
      <c r="G190" s="292"/>
      <c r="H190" s="167" t="s">
        <v>215</v>
      </c>
      <c r="I190" s="282" t="s">
        <v>296</v>
      </c>
      <c r="J190" s="283"/>
      <c r="K190" s="284"/>
      <c r="L190" s="86"/>
      <c r="M190" s="86"/>
      <c r="N190" s="86"/>
      <c r="O190" s="86"/>
      <c r="P190" s="86"/>
      <c r="Q190" s="86"/>
      <c r="R190" s="86"/>
      <c r="S190" s="86"/>
      <c r="T190" s="86"/>
      <c r="U190" s="253"/>
      <c r="V190" s="254"/>
      <c r="W190" s="254"/>
      <c r="X190" s="255"/>
      <c r="Y190" s="176" t="str">
        <f t="shared" si="64"/>
        <v>未実施</v>
      </c>
      <c r="Z190" s="177" t="str">
        <f t="shared" si="60"/>
        <v/>
      </c>
      <c r="AA190" s="178" t="str">
        <f t="shared" si="61"/>
        <v/>
      </c>
      <c r="AB190" s="87">
        <f t="shared" si="62"/>
        <v>0</v>
      </c>
      <c r="AC190" s="87">
        <f t="shared" si="63"/>
        <v>0</v>
      </c>
      <c r="AD190" s="88">
        <f t="shared" ref="AD190:AD209" si="65">IF(AND(ISNUMBER($B190)=TRUE,$B190  &lt;&gt; "",$C190 &lt;&gt; "",$G190 &lt;&gt;""),1,0)</f>
        <v>0</v>
      </c>
      <c r="AE190" s="89">
        <f t="shared" ref="AE190:AE209" si="66">IF($L190&lt;&gt;"",1,0)</f>
        <v>0</v>
      </c>
      <c r="AF190" s="89">
        <f t="shared" ref="AF190:AF209" si="67">IF(AND($L190="",$M190&lt;&gt;""),1,0)</f>
        <v>0</v>
      </c>
      <c r="AG190" s="89">
        <f t="shared" ref="AG190:AG209" si="68">IF(AND($L190="",$M190="",$N190&lt;&gt;""),1,0)</f>
        <v>0</v>
      </c>
      <c r="AH190" s="89">
        <f t="shared" ref="AH190:AH209" si="69">IF(AND($L190="",$M190="",$N190="",$O190&lt;&gt;""),1,0)</f>
        <v>0</v>
      </c>
      <c r="AI190" s="89">
        <f t="shared" ref="AI190:AI209" si="70">IF(AND($L190="",$M190="",$N190="",$O190="",$P190&lt;&gt;""),1,0)</f>
        <v>0</v>
      </c>
      <c r="AJ190" s="89">
        <f t="shared" ref="AJ190:AJ209" si="71">IF(AND($L190="",$M190="",$N190="",$O190="",$P190="",$Q190&lt;&gt;""),1,0)</f>
        <v>0</v>
      </c>
      <c r="AK190" s="89">
        <f t="shared" ref="AK190:AK209" si="72">IF(AND($L190="",$M190="",$N190="",$O190="",$P190="",$Q190="",$R190&lt;&gt;""),1,0)</f>
        <v>0</v>
      </c>
      <c r="AL190" s="89">
        <f t="shared" ref="AL190:AL209" si="73">IF(AND($L190="",$M190="",$N190="",$O190="",$P190="",$Q190="",$R190="",$S190&lt;&gt;""),1,0)</f>
        <v>0</v>
      </c>
      <c r="AM190" s="89">
        <f t="shared" ref="AM190:AM209" si="74">IF(AND($L190="",$M190="",$N190="",$O190="",$P190="",$Q190="",$R190="",$S190="",$T190&lt;&gt;""),1,0)</f>
        <v>0</v>
      </c>
    </row>
    <row r="191" spans="1:39" s="88" customFormat="1" ht="27.75" customHeight="1">
      <c r="A191" s="84"/>
      <c r="B191" s="85">
        <f t="shared" ref="B191:B209" si="75">ROW()-20</f>
        <v>171</v>
      </c>
      <c r="C191" s="287"/>
      <c r="D191" s="288"/>
      <c r="E191" s="278"/>
      <c r="F191" s="279"/>
      <c r="G191" s="292"/>
      <c r="H191" s="167" t="s">
        <v>217</v>
      </c>
      <c r="I191" s="282" t="s">
        <v>297</v>
      </c>
      <c r="J191" s="283"/>
      <c r="K191" s="284"/>
      <c r="L191" s="86"/>
      <c r="M191" s="86"/>
      <c r="N191" s="86"/>
      <c r="O191" s="86"/>
      <c r="P191" s="86"/>
      <c r="Q191" s="86"/>
      <c r="R191" s="86"/>
      <c r="S191" s="86"/>
      <c r="T191" s="86"/>
      <c r="U191" s="253"/>
      <c r="V191" s="254"/>
      <c r="W191" s="254"/>
      <c r="X191" s="255"/>
      <c r="Y191" s="176" t="str">
        <f t="shared" si="64"/>
        <v>未実施</v>
      </c>
      <c r="Z191" s="177" t="str">
        <f t="shared" ref="Z191:Z209" si="76">IF(COUNTA(C191:K191)=0,"",IF(L191&lt;&gt;"",$L$10,IF(M191&lt;&gt;"",$M$10,IF(N191&lt;&gt;"",$N$10,IF(O191&lt;&gt;"",$O$10,IF(P191&lt;&gt;"",$P$10,IF(T191&lt;&gt;"",$T$10,"")))))))</f>
        <v/>
      </c>
      <c r="AA191" s="178" t="str">
        <f t="shared" ref="AA191:AA209" si="77">IF(COUNTA(C191:K191)=0,"",IF(L191="Y",$L$10,IF(M191="Y",$M$10,IF(N191="Y",$N$10,IF(O191="Y",$O$10,IF(P191="Y",$P$10,IF(T191="Y",$T$10,"")))))))</f>
        <v/>
      </c>
      <c r="AB191" s="87">
        <f t="shared" ref="AB191:AB209" si="78">IF(OR(L191 &lt;&gt; "",M191 &lt;&gt;"",N191 &lt;&gt; "",O191 &lt;&gt;"",P191 &lt;&gt; "",Q191 &lt;&gt;"",R191 &lt;&gt; "",S191 &lt;&gt;"",T191 &lt;&gt; ""),1,0)</f>
        <v>0</v>
      </c>
      <c r="AC191" s="87">
        <f t="shared" ref="AC191:AC209" si="79">IF(OR(L191 = "H",M191 = "H",N191 = "H",O191 = "H",P191 = "H",Q191 = "H",R191 = "H",S191 = "H",T191 = "H",L191 = "M",M191 = "M",N191 = "M",O191 = "M",P191 = "M",Q191 = "M",R191 = "M",S191 = "M",T191 = "M",L191 = "L",M191 = "L",N191 = "L",O191 = "L",P191 = "L",Q191 = "L",R191 = "L",S191 = "L",T191 = "L"),1,0)</f>
        <v>0</v>
      </c>
      <c r="AD191" s="88">
        <f t="shared" si="65"/>
        <v>0</v>
      </c>
      <c r="AE191" s="89">
        <f t="shared" si="66"/>
        <v>0</v>
      </c>
      <c r="AF191" s="89">
        <f t="shared" si="67"/>
        <v>0</v>
      </c>
      <c r="AG191" s="89">
        <f t="shared" si="68"/>
        <v>0</v>
      </c>
      <c r="AH191" s="89">
        <f t="shared" si="69"/>
        <v>0</v>
      </c>
      <c r="AI191" s="89">
        <f t="shared" si="70"/>
        <v>0</v>
      </c>
      <c r="AJ191" s="89">
        <f t="shared" si="71"/>
        <v>0</v>
      </c>
      <c r="AK191" s="89">
        <f t="shared" si="72"/>
        <v>0</v>
      </c>
      <c r="AL191" s="89">
        <f t="shared" si="73"/>
        <v>0</v>
      </c>
      <c r="AM191" s="89">
        <f t="shared" si="74"/>
        <v>0</v>
      </c>
    </row>
    <row r="192" spans="1:39" s="88" customFormat="1" ht="27.75" customHeight="1">
      <c r="A192" s="84"/>
      <c r="B192" s="85">
        <f t="shared" si="75"/>
        <v>172</v>
      </c>
      <c r="C192" s="287"/>
      <c r="D192" s="288"/>
      <c r="E192" s="278"/>
      <c r="F192" s="279"/>
      <c r="G192" s="292"/>
      <c r="H192" s="167" t="s">
        <v>221</v>
      </c>
      <c r="I192" s="282" t="s">
        <v>298</v>
      </c>
      <c r="J192" s="283"/>
      <c r="K192" s="284"/>
      <c r="L192" s="86"/>
      <c r="M192" s="86"/>
      <c r="N192" s="86"/>
      <c r="O192" s="86"/>
      <c r="P192" s="86"/>
      <c r="Q192" s="86"/>
      <c r="R192" s="86"/>
      <c r="S192" s="86"/>
      <c r="T192" s="86"/>
      <c r="U192" s="253"/>
      <c r="V192" s="254"/>
      <c r="W192" s="254"/>
      <c r="X192" s="255"/>
      <c r="Y192" s="176" t="str">
        <f t="shared" si="64"/>
        <v>未実施</v>
      </c>
      <c r="Z192" s="177" t="str">
        <f t="shared" si="76"/>
        <v/>
      </c>
      <c r="AA192" s="178" t="str">
        <f t="shared" si="77"/>
        <v/>
      </c>
      <c r="AB192" s="87">
        <f t="shared" si="78"/>
        <v>0</v>
      </c>
      <c r="AC192" s="87">
        <f t="shared" si="79"/>
        <v>0</v>
      </c>
      <c r="AD192" s="88">
        <f t="shared" si="65"/>
        <v>0</v>
      </c>
      <c r="AE192" s="89">
        <f t="shared" si="66"/>
        <v>0</v>
      </c>
      <c r="AF192" s="89">
        <f t="shared" si="67"/>
        <v>0</v>
      </c>
      <c r="AG192" s="89">
        <f t="shared" si="68"/>
        <v>0</v>
      </c>
      <c r="AH192" s="89">
        <f t="shared" si="69"/>
        <v>0</v>
      </c>
      <c r="AI192" s="89">
        <f t="shared" si="70"/>
        <v>0</v>
      </c>
      <c r="AJ192" s="89">
        <f t="shared" si="71"/>
        <v>0</v>
      </c>
      <c r="AK192" s="89">
        <f t="shared" si="72"/>
        <v>0</v>
      </c>
      <c r="AL192" s="89">
        <f t="shared" si="73"/>
        <v>0</v>
      </c>
      <c r="AM192" s="89">
        <f t="shared" si="74"/>
        <v>0</v>
      </c>
    </row>
    <row r="193" spans="1:39" s="88" customFormat="1" ht="27.75" customHeight="1">
      <c r="A193" s="84"/>
      <c r="B193" s="85">
        <f t="shared" si="75"/>
        <v>173</v>
      </c>
      <c r="C193" s="287"/>
      <c r="D193" s="288"/>
      <c r="E193" s="278"/>
      <c r="F193" s="279"/>
      <c r="G193" s="292"/>
      <c r="H193" s="167" t="s">
        <v>219</v>
      </c>
      <c r="I193" s="282" t="s">
        <v>299</v>
      </c>
      <c r="J193" s="283"/>
      <c r="K193" s="284"/>
      <c r="L193" s="86"/>
      <c r="M193" s="86"/>
      <c r="N193" s="86"/>
      <c r="O193" s="86"/>
      <c r="P193" s="86"/>
      <c r="Q193" s="86"/>
      <c r="R193" s="86"/>
      <c r="S193" s="86"/>
      <c r="T193" s="86"/>
      <c r="U193" s="253"/>
      <c r="V193" s="254"/>
      <c r="W193" s="254"/>
      <c r="X193" s="255"/>
      <c r="Y193" s="176" t="str">
        <f t="shared" si="64"/>
        <v>未実施</v>
      </c>
      <c r="Z193" s="177" t="str">
        <f t="shared" si="76"/>
        <v/>
      </c>
      <c r="AA193" s="178" t="str">
        <f t="shared" si="77"/>
        <v/>
      </c>
      <c r="AB193" s="87">
        <f t="shared" si="78"/>
        <v>0</v>
      </c>
      <c r="AC193" s="87">
        <f t="shared" si="79"/>
        <v>0</v>
      </c>
      <c r="AD193" s="88">
        <f t="shared" si="65"/>
        <v>0</v>
      </c>
      <c r="AE193" s="89">
        <f t="shared" si="66"/>
        <v>0</v>
      </c>
      <c r="AF193" s="89">
        <f t="shared" si="67"/>
        <v>0</v>
      </c>
      <c r="AG193" s="89">
        <f t="shared" si="68"/>
        <v>0</v>
      </c>
      <c r="AH193" s="89">
        <f t="shared" si="69"/>
        <v>0</v>
      </c>
      <c r="AI193" s="89">
        <f t="shared" si="70"/>
        <v>0</v>
      </c>
      <c r="AJ193" s="89">
        <f t="shared" si="71"/>
        <v>0</v>
      </c>
      <c r="AK193" s="89">
        <f t="shared" si="72"/>
        <v>0</v>
      </c>
      <c r="AL193" s="89">
        <f t="shared" si="73"/>
        <v>0</v>
      </c>
      <c r="AM193" s="89">
        <f t="shared" si="74"/>
        <v>0</v>
      </c>
    </row>
    <row r="194" spans="1:39" s="88" customFormat="1" ht="27.75" customHeight="1">
      <c r="A194" s="84"/>
      <c r="B194" s="85">
        <f t="shared" si="75"/>
        <v>174</v>
      </c>
      <c r="C194" s="287"/>
      <c r="D194" s="288"/>
      <c r="E194" s="278"/>
      <c r="F194" s="279"/>
      <c r="G194" s="292"/>
      <c r="H194" s="167" t="s">
        <v>281</v>
      </c>
      <c r="I194" s="282" t="s">
        <v>309</v>
      </c>
      <c r="J194" s="283"/>
      <c r="K194" s="284"/>
      <c r="L194" s="86"/>
      <c r="M194" s="86"/>
      <c r="N194" s="86"/>
      <c r="O194" s="86"/>
      <c r="P194" s="86"/>
      <c r="Q194" s="86"/>
      <c r="R194" s="86"/>
      <c r="S194" s="86"/>
      <c r="T194" s="86"/>
      <c r="U194" s="253"/>
      <c r="V194" s="254"/>
      <c r="W194" s="254"/>
      <c r="X194" s="255"/>
      <c r="Y194" s="176" t="str">
        <f t="shared" si="64"/>
        <v>未実施</v>
      </c>
      <c r="Z194" s="177" t="str">
        <f t="shared" si="76"/>
        <v/>
      </c>
      <c r="AA194" s="178" t="str">
        <f t="shared" si="77"/>
        <v/>
      </c>
      <c r="AB194" s="87">
        <f t="shared" si="78"/>
        <v>0</v>
      </c>
      <c r="AC194" s="87">
        <f t="shared" si="79"/>
        <v>0</v>
      </c>
      <c r="AD194" s="88">
        <f t="shared" si="65"/>
        <v>0</v>
      </c>
      <c r="AE194" s="89">
        <f t="shared" si="66"/>
        <v>0</v>
      </c>
      <c r="AF194" s="89">
        <f t="shared" si="67"/>
        <v>0</v>
      </c>
      <c r="AG194" s="89">
        <f t="shared" si="68"/>
        <v>0</v>
      </c>
      <c r="AH194" s="89">
        <f t="shared" si="69"/>
        <v>0</v>
      </c>
      <c r="AI194" s="89">
        <f t="shared" si="70"/>
        <v>0</v>
      </c>
      <c r="AJ194" s="89">
        <f t="shared" si="71"/>
        <v>0</v>
      </c>
      <c r="AK194" s="89">
        <f t="shared" si="72"/>
        <v>0</v>
      </c>
      <c r="AL194" s="89">
        <f t="shared" si="73"/>
        <v>0</v>
      </c>
      <c r="AM194" s="89">
        <f t="shared" si="74"/>
        <v>0</v>
      </c>
    </row>
    <row r="195" spans="1:39" s="88" customFormat="1" ht="27.75" customHeight="1">
      <c r="A195" s="84"/>
      <c r="B195" s="85">
        <f t="shared" si="75"/>
        <v>175</v>
      </c>
      <c r="C195" s="287"/>
      <c r="D195" s="288"/>
      <c r="E195" s="278"/>
      <c r="F195" s="279"/>
      <c r="G195" s="292"/>
      <c r="H195" s="167" t="s">
        <v>282</v>
      </c>
      <c r="I195" s="282" t="s">
        <v>300</v>
      </c>
      <c r="J195" s="283"/>
      <c r="K195" s="284"/>
      <c r="L195" s="86"/>
      <c r="M195" s="86"/>
      <c r="N195" s="86"/>
      <c r="O195" s="86"/>
      <c r="P195" s="86"/>
      <c r="Q195" s="86"/>
      <c r="R195" s="86"/>
      <c r="S195" s="86"/>
      <c r="T195" s="86"/>
      <c r="U195" s="253"/>
      <c r="V195" s="254"/>
      <c r="W195" s="254"/>
      <c r="X195" s="255"/>
      <c r="Y195" s="176" t="str">
        <f t="shared" si="64"/>
        <v>未実施</v>
      </c>
      <c r="Z195" s="177" t="str">
        <f t="shared" si="76"/>
        <v/>
      </c>
      <c r="AA195" s="178" t="str">
        <f t="shared" si="77"/>
        <v/>
      </c>
      <c r="AB195" s="87">
        <f t="shared" si="78"/>
        <v>0</v>
      </c>
      <c r="AC195" s="87">
        <f t="shared" si="79"/>
        <v>0</v>
      </c>
      <c r="AD195" s="88">
        <f t="shared" si="65"/>
        <v>0</v>
      </c>
      <c r="AE195" s="89">
        <f t="shared" si="66"/>
        <v>0</v>
      </c>
      <c r="AF195" s="89">
        <f t="shared" si="67"/>
        <v>0</v>
      </c>
      <c r="AG195" s="89">
        <f t="shared" si="68"/>
        <v>0</v>
      </c>
      <c r="AH195" s="89">
        <f t="shared" si="69"/>
        <v>0</v>
      </c>
      <c r="AI195" s="89">
        <f t="shared" si="70"/>
        <v>0</v>
      </c>
      <c r="AJ195" s="89">
        <f t="shared" si="71"/>
        <v>0</v>
      </c>
      <c r="AK195" s="89">
        <f t="shared" si="72"/>
        <v>0</v>
      </c>
      <c r="AL195" s="89">
        <f t="shared" si="73"/>
        <v>0</v>
      </c>
      <c r="AM195" s="89">
        <f t="shared" si="74"/>
        <v>0</v>
      </c>
    </row>
    <row r="196" spans="1:39" s="88" customFormat="1" ht="27.75" customHeight="1">
      <c r="A196" s="84"/>
      <c r="B196" s="85">
        <f t="shared" si="75"/>
        <v>176</v>
      </c>
      <c r="C196" s="287"/>
      <c r="D196" s="288"/>
      <c r="E196" s="278"/>
      <c r="F196" s="279"/>
      <c r="G196" s="292"/>
      <c r="H196" s="167" t="s">
        <v>283</v>
      </c>
      <c r="I196" s="282" t="s">
        <v>310</v>
      </c>
      <c r="J196" s="283"/>
      <c r="K196" s="284"/>
      <c r="L196" s="86"/>
      <c r="M196" s="86"/>
      <c r="N196" s="86"/>
      <c r="O196" s="86"/>
      <c r="P196" s="86"/>
      <c r="Q196" s="86"/>
      <c r="R196" s="86"/>
      <c r="S196" s="86"/>
      <c r="T196" s="86"/>
      <c r="U196" s="253"/>
      <c r="V196" s="254"/>
      <c r="W196" s="254"/>
      <c r="X196" s="255"/>
      <c r="Y196" s="176" t="str">
        <f t="shared" si="64"/>
        <v>未実施</v>
      </c>
      <c r="Z196" s="177" t="str">
        <f t="shared" si="76"/>
        <v/>
      </c>
      <c r="AA196" s="178" t="str">
        <f t="shared" si="77"/>
        <v/>
      </c>
      <c r="AB196" s="87">
        <f t="shared" si="78"/>
        <v>0</v>
      </c>
      <c r="AC196" s="87">
        <f t="shared" si="79"/>
        <v>0</v>
      </c>
      <c r="AD196" s="88">
        <f t="shared" si="65"/>
        <v>0</v>
      </c>
      <c r="AE196" s="89">
        <f t="shared" si="66"/>
        <v>0</v>
      </c>
      <c r="AF196" s="89">
        <f t="shared" si="67"/>
        <v>0</v>
      </c>
      <c r="AG196" s="89">
        <f t="shared" si="68"/>
        <v>0</v>
      </c>
      <c r="AH196" s="89">
        <f t="shared" si="69"/>
        <v>0</v>
      </c>
      <c r="AI196" s="89">
        <f t="shared" si="70"/>
        <v>0</v>
      </c>
      <c r="AJ196" s="89">
        <f t="shared" si="71"/>
        <v>0</v>
      </c>
      <c r="AK196" s="89">
        <f t="shared" si="72"/>
        <v>0</v>
      </c>
      <c r="AL196" s="89">
        <f t="shared" si="73"/>
        <v>0</v>
      </c>
      <c r="AM196" s="89">
        <f t="shared" si="74"/>
        <v>0</v>
      </c>
    </row>
    <row r="197" spans="1:39" s="88" customFormat="1" ht="27.75" customHeight="1">
      <c r="A197" s="84"/>
      <c r="B197" s="85">
        <f t="shared" si="75"/>
        <v>177</v>
      </c>
      <c r="C197" s="287"/>
      <c r="D197" s="288"/>
      <c r="E197" s="278"/>
      <c r="F197" s="279"/>
      <c r="G197" s="292"/>
      <c r="H197" s="167" t="s">
        <v>262</v>
      </c>
      <c r="I197" s="282" t="s">
        <v>300</v>
      </c>
      <c r="J197" s="283"/>
      <c r="K197" s="284"/>
      <c r="L197" s="86"/>
      <c r="M197" s="86"/>
      <c r="N197" s="86"/>
      <c r="O197" s="86"/>
      <c r="P197" s="86"/>
      <c r="Q197" s="86"/>
      <c r="R197" s="86"/>
      <c r="S197" s="86"/>
      <c r="T197" s="86"/>
      <c r="U197" s="253"/>
      <c r="V197" s="254"/>
      <c r="W197" s="254"/>
      <c r="X197" s="255"/>
      <c r="Y197" s="176" t="str">
        <f t="shared" si="64"/>
        <v>未実施</v>
      </c>
      <c r="Z197" s="177" t="str">
        <f t="shared" si="76"/>
        <v/>
      </c>
      <c r="AA197" s="178" t="str">
        <f t="shared" si="77"/>
        <v/>
      </c>
      <c r="AB197" s="87">
        <f t="shared" si="78"/>
        <v>0</v>
      </c>
      <c r="AC197" s="87">
        <f t="shared" si="79"/>
        <v>0</v>
      </c>
      <c r="AD197" s="88">
        <f t="shared" si="65"/>
        <v>0</v>
      </c>
      <c r="AE197" s="89">
        <f t="shared" si="66"/>
        <v>0</v>
      </c>
      <c r="AF197" s="89">
        <f t="shared" si="67"/>
        <v>0</v>
      </c>
      <c r="AG197" s="89">
        <f t="shared" si="68"/>
        <v>0</v>
      </c>
      <c r="AH197" s="89">
        <f t="shared" si="69"/>
        <v>0</v>
      </c>
      <c r="AI197" s="89">
        <f t="shared" si="70"/>
        <v>0</v>
      </c>
      <c r="AJ197" s="89">
        <f t="shared" si="71"/>
        <v>0</v>
      </c>
      <c r="AK197" s="89">
        <f t="shared" si="72"/>
        <v>0</v>
      </c>
      <c r="AL197" s="89">
        <f t="shared" si="73"/>
        <v>0</v>
      </c>
      <c r="AM197" s="89">
        <f t="shared" si="74"/>
        <v>0</v>
      </c>
    </row>
    <row r="198" spans="1:39" s="88" customFormat="1" ht="27.75" customHeight="1">
      <c r="A198" s="84"/>
      <c r="B198" s="85">
        <f t="shared" si="75"/>
        <v>178</v>
      </c>
      <c r="C198" s="287"/>
      <c r="D198" s="288"/>
      <c r="E198" s="278"/>
      <c r="F198" s="279"/>
      <c r="G198" s="293"/>
      <c r="H198" s="167" t="s">
        <v>263</v>
      </c>
      <c r="I198" s="282" t="s">
        <v>301</v>
      </c>
      <c r="J198" s="283"/>
      <c r="K198" s="284"/>
      <c r="L198" s="86"/>
      <c r="M198" s="86"/>
      <c r="N198" s="86"/>
      <c r="O198" s="86"/>
      <c r="P198" s="86"/>
      <c r="Q198" s="86"/>
      <c r="R198" s="86"/>
      <c r="S198" s="86"/>
      <c r="T198" s="86"/>
      <c r="U198" s="253"/>
      <c r="V198" s="254"/>
      <c r="W198" s="254"/>
      <c r="X198" s="255"/>
      <c r="Y198" s="176" t="str">
        <f t="shared" si="64"/>
        <v>未実施</v>
      </c>
      <c r="Z198" s="177" t="str">
        <f t="shared" si="76"/>
        <v/>
      </c>
      <c r="AA198" s="178" t="str">
        <f t="shared" si="77"/>
        <v/>
      </c>
      <c r="AB198" s="87">
        <f t="shared" si="78"/>
        <v>0</v>
      </c>
      <c r="AC198" s="87">
        <f t="shared" si="79"/>
        <v>0</v>
      </c>
      <c r="AD198" s="88">
        <f t="shared" si="65"/>
        <v>0</v>
      </c>
      <c r="AE198" s="89">
        <f t="shared" si="66"/>
        <v>0</v>
      </c>
      <c r="AF198" s="89">
        <f t="shared" si="67"/>
        <v>0</v>
      </c>
      <c r="AG198" s="89">
        <f t="shared" si="68"/>
        <v>0</v>
      </c>
      <c r="AH198" s="89">
        <f t="shared" si="69"/>
        <v>0</v>
      </c>
      <c r="AI198" s="89">
        <f t="shared" si="70"/>
        <v>0</v>
      </c>
      <c r="AJ198" s="89">
        <f t="shared" si="71"/>
        <v>0</v>
      </c>
      <c r="AK198" s="89">
        <f t="shared" si="72"/>
        <v>0</v>
      </c>
      <c r="AL198" s="89">
        <f t="shared" si="73"/>
        <v>0</v>
      </c>
      <c r="AM198" s="89">
        <f t="shared" si="74"/>
        <v>0</v>
      </c>
    </row>
    <row r="199" spans="1:39" s="88" customFormat="1" ht="27" customHeight="1">
      <c r="A199" s="84"/>
      <c r="B199" s="85">
        <f t="shared" si="75"/>
        <v>179</v>
      </c>
      <c r="C199" s="287"/>
      <c r="D199" s="288"/>
      <c r="E199" s="278"/>
      <c r="F199" s="279"/>
      <c r="G199" s="291" t="s">
        <v>269</v>
      </c>
      <c r="H199" s="167" t="s">
        <v>264</v>
      </c>
      <c r="I199" s="282" t="s">
        <v>304</v>
      </c>
      <c r="J199" s="283"/>
      <c r="K199" s="284"/>
      <c r="L199" s="86"/>
      <c r="M199" s="86"/>
      <c r="N199" s="86"/>
      <c r="O199" s="86"/>
      <c r="P199" s="86"/>
      <c r="Q199" s="86"/>
      <c r="R199" s="86"/>
      <c r="S199" s="86"/>
      <c r="T199" s="86"/>
      <c r="U199" s="253"/>
      <c r="V199" s="254"/>
      <c r="W199" s="254"/>
      <c r="X199" s="255"/>
      <c r="Y199" s="176" t="str">
        <f t="shared" si="64"/>
        <v>未実施</v>
      </c>
      <c r="Z199" s="177" t="str">
        <f t="shared" si="76"/>
        <v/>
      </c>
      <c r="AA199" s="178" t="str">
        <f t="shared" si="77"/>
        <v/>
      </c>
      <c r="AB199" s="87">
        <f t="shared" si="78"/>
        <v>0</v>
      </c>
      <c r="AC199" s="87">
        <f t="shared" si="79"/>
        <v>0</v>
      </c>
      <c r="AD199" s="88">
        <f t="shared" si="65"/>
        <v>0</v>
      </c>
      <c r="AE199" s="89">
        <f t="shared" si="66"/>
        <v>0</v>
      </c>
      <c r="AF199" s="89">
        <f t="shared" si="67"/>
        <v>0</v>
      </c>
      <c r="AG199" s="89">
        <f t="shared" si="68"/>
        <v>0</v>
      </c>
      <c r="AH199" s="89">
        <f t="shared" si="69"/>
        <v>0</v>
      </c>
      <c r="AI199" s="89">
        <f t="shared" si="70"/>
        <v>0</v>
      </c>
      <c r="AJ199" s="89">
        <f t="shared" si="71"/>
        <v>0</v>
      </c>
      <c r="AK199" s="89">
        <f t="shared" si="72"/>
        <v>0</v>
      </c>
      <c r="AL199" s="89">
        <f t="shared" si="73"/>
        <v>0</v>
      </c>
      <c r="AM199" s="89">
        <f t="shared" si="74"/>
        <v>0</v>
      </c>
    </row>
    <row r="200" spans="1:39" s="88" customFormat="1" ht="27" customHeight="1">
      <c r="A200" s="84"/>
      <c r="B200" s="85">
        <f t="shared" si="75"/>
        <v>180</v>
      </c>
      <c r="C200" s="287"/>
      <c r="D200" s="288"/>
      <c r="E200" s="278"/>
      <c r="F200" s="279"/>
      <c r="G200" s="292"/>
      <c r="H200" s="167" t="s">
        <v>265</v>
      </c>
      <c r="I200" s="282" t="s">
        <v>303</v>
      </c>
      <c r="J200" s="283"/>
      <c r="K200" s="284"/>
      <c r="L200" s="86"/>
      <c r="M200" s="86"/>
      <c r="N200" s="86"/>
      <c r="O200" s="86"/>
      <c r="P200" s="86"/>
      <c r="Q200" s="86"/>
      <c r="R200" s="86"/>
      <c r="S200" s="86"/>
      <c r="T200" s="86"/>
      <c r="U200" s="253"/>
      <c r="V200" s="254"/>
      <c r="W200" s="254"/>
      <c r="X200" s="255"/>
      <c r="Y200" s="176" t="str">
        <f t="shared" si="64"/>
        <v>未実施</v>
      </c>
      <c r="Z200" s="177" t="str">
        <f t="shared" si="76"/>
        <v/>
      </c>
      <c r="AA200" s="178" t="str">
        <f t="shared" si="77"/>
        <v/>
      </c>
      <c r="AB200" s="87">
        <f t="shared" si="78"/>
        <v>0</v>
      </c>
      <c r="AC200" s="87">
        <f t="shared" si="79"/>
        <v>0</v>
      </c>
      <c r="AD200" s="88">
        <f t="shared" si="65"/>
        <v>0</v>
      </c>
      <c r="AE200" s="89">
        <f t="shared" si="66"/>
        <v>0</v>
      </c>
      <c r="AF200" s="89">
        <f t="shared" si="67"/>
        <v>0</v>
      </c>
      <c r="AG200" s="89">
        <f t="shared" si="68"/>
        <v>0</v>
      </c>
      <c r="AH200" s="89">
        <f t="shared" si="69"/>
        <v>0</v>
      </c>
      <c r="AI200" s="89">
        <f t="shared" si="70"/>
        <v>0</v>
      </c>
      <c r="AJ200" s="89">
        <f t="shared" si="71"/>
        <v>0</v>
      </c>
      <c r="AK200" s="89">
        <f t="shared" si="72"/>
        <v>0</v>
      </c>
      <c r="AL200" s="89">
        <f t="shared" si="73"/>
        <v>0</v>
      </c>
      <c r="AM200" s="89">
        <f t="shared" si="74"/>
        <v>0</v>
      </c>
    </row>
    <row r="201" spans="1:39" s="88" customFormat="1" ht="27" customHeight="1">
      <c r="A201" s="84"/>
      <c r="B201" s="85">
        <f t="shared" si="75"/>
        <v>181</v>
      </c>
      <c r="C201" s="287"/>
      <c r="D201" s="288"/>
      <c r="E201" s="278"/>
      <c r="F201" s="279"/>
      <c r="G201" s="292"/>
      <c r="H201" s="167" t="s">
        <v>262</v>
      </c>
      <c r="I201" s="282" t="s">
        <v>300</v>
      </c>
      <c r="J201" s="283"/>
      <c r="K201" s="284"/>
      <c r="L201" s="86"/>
      <c r="M201" s="86"/>
      <c r="N201" s="86"/>
      <c r="O201" s="86"/>
      <c r="P201" s="86"/>
      <c r="Q201" s="86"/>
      <c r="R201" s="86"/>
      <c r="S201" s="86"/>
      <c r="T201" s="86"/>
      <c r="U201" s="253"/>
      <c r="V201" s="254"/>
      <c r="W201" s="254"/>
      <c r="X201" s="255"/>
      <c r="Y201" s="176" t="str">
        <f t="shared" si="64"/>
        <v>未実施</v>
      </c>
      <c r="Z201" s="177" t="str">
        <f t="shared" si="76"/>
        <v/>
      </c>
      <c r="AA201" s="178" t="str">
        <f t="shared" si="77"/>
        <v/>
      </c>
      <c r="AB201" s="87">
        <f t="shared" si="78"/>
        <v>0</v>
      </c>
      <c r="AC201" s="87">
        <f t="shared" si="79"/>
        <v>0</v>
      </c>
      <c r="AD201" s="88">
        <f t="shared" si="65"/>
        <v>0</v>
      </c>
      <c r="AE201" s="89">
        <f t="shared" si="66"/>
        <v>0</v>
      </c>
      <c r="AF201" s="89">
        <f t="shared" si="67"/>
        <v>0</v>
      </c>
      <c r="AG201" s="89">
        <f t="shared" si="68"/>
        <v>0</v>
      </c>
      <c r="AH201" s="89">
        <f t="shared" si="69"/>
        <v>0</v>
      </c>
      <c r="AI201" s="89">
        <f t="shared" si="70"/>
        <v>0</v>
      </c>
      <c r="AJ201" s="89">
        <f t="shared" si="71"/>
        <v>0</v>
      </c>
      <c r="AK201" s="89">
        <f t="shared" si="72"/>
        <v>0</v>
      </c>
      <c r="AL201" s="89">
        <f t="shared" si="73"/>
        <v>0</v>
      </c>
      <c r="AM201" s="89">
        <f t="shared" si="74"/>
        <v>0</v>
      </c>
    </row>
    <row r="202" spans="1:39" s="88" customFormat="1" ht="27" customHeight="1">
      <c r="A202" s="84"/>
      <c r="B202" s="85">
        <f t="shared" si="75"/>
        <v>182</v>
      </c>
      <c r="C202" s="287"/>
      <c r="D202" s="288"/>
      <c r="E202" s="280"/>
      <c r="F202" s="281"/>
      <c r="G202" s="293"/>
      <c r="H202" s="167" t="s">
        <v>263</v>
      </c>
      <c r="I202" s="282" t="s">
        <v>301</v>
      </c>
      <c r="J202" s="283"/>
      <c r="K202" s="284"/>
      <c r="L202" s="86"/>
      <c r="M202" s="86"/>
      <c r="N202" s="86"/>
      <c r="O202" s="86"/>
      <c r="P202" s="86"/>
      <c r="Q202" s="86"/>
      <c r="R202" s="86"/>
      <c r="S202" s="86"/>
      <c r="T202" s="86"/>
      <c r="U202" s="253"/>
      <c r="V202" s="254"/>
      <c r="W202" s="254"/>
      <c r="X202" s="255"/>
      <c r="Y202" s="176" t="str">
        <f t="shared" si="64"/>
        <v>未実施</v>
      </c>
      <c r="Z202" s="177" t="str">
        <f t="shared" si="76"/>
        <v/>
      </c>
      <c r="AA202" s="178" t="str">
        <f t="shared" si="77"/>
        <v/>
      </c>
      <c r="AB202" s="87">
        <f t="shared" si="78"/>
        <v>0</v>
      </c>
      <c r="AC202" s="87">
        <f t="shared" si="79"/>
        <v>0</v>
      </c>
      <c r="AD202" s="88">
        <f t="shared" si="65"/>
        <v>0</v>
      </c>
      <c r="AE202" s="89">
        <f t="shared" si="66"/>
        <v>0</v>
      </c>
      <c r="AF202" s="89">
        <f t="shared" si="67"/>
        <v>0</v>
      </c>
      <c r="AG202" s="89">
        <f t="shared" si="68"/>
        <v>0</v>
      </c>
      <c r="AH202" s="89">
        <f t="shared" si="69"/>
        <v>0</v>
      </c>
      <c r="AI202" s="89">
        <f t="shared" si="70"/>
        <v>0</v>
      </c>
      <c r="AJ202" s="89">
        <f t="shared" si="71"/>
        <v>0</v>
      </c>
      <c r="AK202" s="89">
        <f t="shared" si="72"/>
        <v>0</v>
      </c>
      <c r="AL202" s="89">
        <f t="shared" si="73"/>
        <v>0</v>
      </c>
      <c r="AM202" s="89">
        <f t="shared" si="74"/>
        <v>0</v>
      </c>
    </row>
    <row r="203" spans="1:39" s="88" customFormat="1" ht="39" customHeight="1">
      <c r="A203" s="84"/>
      <c r="B203" s="85">
        <f t="shared" si="75"/>
        <v>183</v>
      </c>
      <c r="C203" s="289"/>
      <c r="D203" s="290"/>
      <c r="E203" s="256" t="s">
        <v>284</v>
      </c>
      <c r="F203" s="256"/>
      <c r="G203" s="167" t="s">
        <v>322</v>
      </c>
      <c r="H203" s="167"/>
      <c r="I203" s="282" t="s">
        <v>323</v>
      </c>
      <c r="J203" s="283"/>
      <c r="K203" s="284"/>
      <c r="L203" s="86"/>
      <c r="M203" s="86"/>
      <c r="N203" s="86"/>
      <c r="O203" s="86"/>
      <c r="P203" s="86"/>
      <c r="Q203" s="86"/>
      <c r="R203" s="86"/>
      <c r="S203" s="86"/>
      <c r="T203" s="86"/>
      <c r="U203" s="253"/>
      <c r="V203" s="254"/>
      <c r="W203" s="254"/>
      <c r="X203" s="255"/>
      <c r="Y203" s="176" t="str">
        <f t="shared" ref="Y203" si="80">IF(COUNTA(C203:K203)=0,"",IF(COUNTA(L203:T203)=0,"未実施",IF(COUNTIF(L203:T203,"Y")=1,"終了","試験中")))</f>
        <v>未実施</v>
      </c>
      <c r="Z203" s="177" t="str">
        <f t="shared" ref="Z203" si="81">IF(COUNTA(C203:K203)=0,"",IF(L203&lt;&gt;"",$L$10,IF(M203&lt;&gt;"",$M$10,IF(N203&lt;&gt;"",$N$10,IF(O203&lt;&gt;"",$O$10,IF(P203&lt;&gt;"",$P$10,IF(T203&lt;&gt;"",$T$10,"")))))))</f>
        <v/>
      </c>
      <c r="AA203" s="178" t="str">
        <f t="shared" ref="AA203" si="82">IF(COUNTA(C203:K203)=0,"",IF(L203="Y",$L$10,IF(M203="Y",$M$10,IF(N203="Y",$N$10,IF(O203="Y",$O$10,IF(P203="Y",$P$10,IF(T203="Y",$T$10,"")))))))</f>
        <v/>
      </c>
      <c r="AB203" s="87">
        <f t="shared" ref="AB203" si="83">IF(OR(L203 &lt;&gt; "",M203 &lt;&gt;"",N203 &lt;&gt; "",O203 &lt;&gt;"",P203 &lt;&gt; "",Q203 &lt;&gt;"",R203 &lt;&gt; "",S203 &lt;&gt;"",T203 &lt;&gt; ""),1,0)</f>
        <v>0</v>
      </c>
      <c r="AC203" s="87">
        <f t="shared" ref="AC203" si="84">IF(OR(L203 = "H",M203 = "H",N203 = "H",O203 = "H",P203 = "H",Q203 = "H",R203 = "H",S203 = "H",T203 = "H",L203 = "M",M203 = "M",N203 = "M",O203 = "M",P203 = "M",Q203 = "M",R203 = "M",S203 = "M",T203 = "M",L203 = "L",M203 = "L",N203 = "L",O203 = "L",P203 = "L",Q203 = "L",R203 = "L",S203 = "L",T203 = "L"),1,0)</f>
        <v>0</v>
      </c>
      <c r="AD203" s="88">
        <f t="shared" si="65"/>
        <v>0</v>
      </c>
      <c r="AE203" s="89">
        <f t="shared" si="66"/>
        <v>0</v>
      </c>
      <c r="AF203" s="89">
        <f t="shared" si="67"/>
        <v>0</v>
      </c>
      <c r="AG203" s="89">
        <f t="shared" si="68"/>
        <v>0</v>
      </c>
      <c r="AH203" s="89">
        <f t="shared" si="69"/>
        <v>0</v>
      </c>
      <c r="AI203" s="89">
        <f t="shared" si="70"/>
        <v>0</v>
      </c>
      <c r="AJ203" s="89">
        <f t="shared" si="71"/>
        <v>0</v>
      </c>
      <c r="AK203" s="89">
        <f t="shared" si="72"/>
        <v>0</v>
      </c>
      <c r="AL203" s="89">
        <f t="shared" si="73"/>
        <v>0</v>
      </c>
      <c r="AM203" s="89">
        <f t="shared" si="74"/>
        <v>0</v>
      </c>
    </row>
    <row r="204" spans="1:39" s="88" customFormat="1" ht="80.099999999999994" customHeight="1">
      <c r="A204" s="84"/>
      <c r="B204" s="85">
        <f t="shared" si="75"/>
        <v>184</v>
      </c>
      <c r="C204" s="252"/>
      <c r="D204" s="252"/>
      <c r="E204" s="256"/>
      <c r="F204" s="256"/>
      <c r="G204" s="167"/>
      <c r="H204" s="167"/>
      <c r="I204" s="282"/>
      <c r="J204" s="283"/>
      <c r="K204" s="284"/>
      <c r="L204" s="86"/>
      <c r="M204" s="86"/>
      <c r="N204" s="86"/>
      <c r="O204" s="86"/>
      <c r="P204" s="86"/>
      <c r="Q204" s="86"/>
      <c r="R204" s="86"/>
      <c r="S204" s="86"/>
      <c r="T204" s="86"/>
      <c r="U204" s="253"/>
      <c r="V204" s="254"/>
      <c r="W204" s="254"/>
      <c r="X204" s="255"/>
      <c r="Y204" s="176" t="str">
        <f t="shared" si="64"/>
        <v/>
      </c>
      <c r="Z204" s="177" t="str">
        <f t="shared" si="76"/>
        <v/>
      </c>
      <c r="AA204" s="178" t="str">
        <f t="shared" si="77"/>
        <v/>
      </c>
      <c r="AB204" s="87">
        <f t="shared" si="78"/>
        <v>0</v>
      </c>
      <c r="AC204" s="87">
        <f t="shared" si="79"/>
        <v>0</v>
      </c>
      <c r="AD204" s="88">
        <f t="shared" si="65"/>
        <v>0</v>
      </c>
      <c r="AE204" s="89">
        <f t="shared" si="66"/>
        <v>0</v>
      </c>
      <c r="AF204" s="89">
        <f t="shared" si="67"/>
        <v>0</v>
      </c>
      <c r="AG204" s="89">
        <f t="shared" si="68"/>
        <v>0</v>
      </c>
      <c r="AH204" s="89">
        <f t="shared" si="69"/>
        <v>0</v>
      </c>
      <c r="AI204" s="89">
        <f t="shared" si="70"/>
        <v>0</v>
      </c>
      <c r="AJ204" s="89">
        <f t="shared" si="71"/>
        <v>0</v>
      </c>
      <c r="AK204" s="89">
        <f t="shared" si="72"/>
        <v>0</v>
      </c>
      <c r="AL204" s="89">
        <f t="shared" si="73"/>
        <v>0</v>
      </c>
      <c r="AM204" s="89">
        <f t="shared" si="74"/>
        <v>0</v>
      </c>
    </row>
    <row r="205" spans="1:39" s="88" customFormat="1" ht="80.099999999999994" customHeight="1">
      <c r="A205" s="84"/>
      <c r="B205" s="85">
        <f t="shared" si="75"/>
        <v>185</v>
      </c>
      <c r="C205" s="252"/>
      <c r="D205" s="252"/>
      <c r="E205" s="256"/>
      <c r="F205" s="256"/>
      <c r="G205" s="167"/>
      <c r="H205" s="167"/>
      <c r="I205" s="282"/>
      <c r="J205" s="283"/>
      <c r="K205" s="284"/>
      <c r="L205" s="86"/>
      <c r="M205" s="86"/>
      <c r="N205" s="86"/>
      <c r="O205" s="86"/>
      <c r="P205" s="86"/>
      <c r="Q205" s="86"/>
      <c r="R205" s="86"/>
      <c r="S205" s="86"/>
      <c r="T205" s="86"/>
      <c r="U205" s="253"/>
      <c r="V205" s="254"/>
      <c r="W205" s="254"/>
      <c r="X205" s="255"/>
      <c r="Y205" s="176" t="str">
        <f t="shared" si="64"/>
        <v/>
      </c>
      <c r="Z205" s="177" t="str">
        <f t="shared" si="76"/>
        <v/>
      </c>
      <c r="AA205" s="178" t="str">
        <f t="shared" si="77"/>
        <v/>
      </c>
      <c r="AB205" s="87">
        <f t="shared" si="78"/>
        <v>0</v>
      </c>
      <c r="AC205" s="87">
        <f t="shared" si="79"/>
        <v>0</v>
      </c>
      <c r="AD205" s="88">
        <f t="shared" si="65"/>
        <v>0</v>
      </c>
      <c r="AE205" s="89">
        <f t="shared" si="66"/>
        <v>0</v>
      </c>
      <c r="AF205" s="89">
        <f t="shared" si="67"/>
        <v>0</v>
      </c>
      <c r="AG205" s="89">
        <f t="shared" si="68"/>
        <v>0</v>
      </c>
      <c r="AH205" s="89">
        <f t="shared" si="69"/>
        <v>0</v>
      </c>
      <c r="AI205" s="89">
        <f t="shared" si="70"/>
        <v>0</v>
      </c>
      <c r="AJ205" s="89">
        <f t="shared" si="71"/>
        <v>0</v>
      </c>
      <c r="AK205" s="89">
        <f t="shared" si="72"/>
        <v>0</v>
      </c>
      <c r="AL205" s="89">
        <f t="shared" si="73"/>
        <v>0</v>
      </c>
      <c r="AM205" s="89">
        <f t="shared" si="74"/>
        <v>0</v>
      </c>
    </row>
    <row r="206" spans="1:39" s="88" customFormat="1" ht="80.099999999999994" customHeight="1">
      <c r="A206" s="84"/>
      <c r="B206" s="85">
        <f t="shared" si="75"/>
        <v>186</v>
      </c>
      <c r="C206" s="252"/>
      <c r="D206" s="252"/>
      <c r="E206" s="256"/>
      <c r="F206" s="256"/>
      <c r="G206" s="167"/>
      <c r="H206" s="167"/>
      <c r="I206" s="282"/>
      <c r="J206" s="283"/>
      <c r="K206" s="284"/>
      <c r="L206" s="86"/>
      <c r="M206" s="86"/>
      <c r="N206" s="86"/>
      <c r="O206" s="86"/>
      <c r="P206" s="86"/>
      <c r="Q206" s="86"/>
      <c r="R206" s="86"/>
      <c r="S206" s="86"/>
      <c r="T206" s="86"/>
      <c r="U206" s="253"/>
      <c r="V206" s="254"/>
      <c r="W206" s="254"/>
      <c r="X206" s="255"/>
      <c r="Y206" s="176" t="str">
        <f t="shared" si="64"/>
        <v/>
      </c>
      <c r="Z206" s="177" t="str">
        <f t="shared" si="76"/>
        <v/>
      </c>
      <c r="AA206" s="178" t="str">
        <f t="shared" si="77"/>
        <v/>
      </c>
      <c r="AB206" s="87">
        <f t="shared" si="78"/>
        <v>0</v>
      </c>
      <c r="AC206" s="87">
        <f t="shared" si="79"/>
        <v>0</v>
      </c>
      <c r="AD206" s="88">
        <f t="shared" si="65"/>
        <v>0</v>
      </c>
      <c r="AE206" s="89">
        <f t="shared" si="66"/>
        <v>0</v>
      </c>
      <c r="AF206" s="89">
        <f t="shared" si="67"/>
        <v>0</v>
      </c>
      <c r="AG206" s="89">
        <f t="shared" si="68"/>
        <v>0</v>
      </c>
      <c r="AH206" s="89">
        <f t="shared" si="69"/>
        <v>0</v>
      </c>
      <c r="AI206" s="89">
        <f t="shared" si="70"/>
        <v>0</v>
      </c>
      <c r="AJ206" s="89">
        <f t="shared" si="71"/>
        <v>0</v>
      </c>
      <c r="AK206" s="89">
        <f t="shared" si="72"/>
        <v>0</v>
      </c>
      <c r="AL206" s="89">
        <f t="shared" si="73"/>
        <v>0</v>
      </c>
      <c r="AM206" s="89">
        <f t="shared" si="74"/>
        <v>0</v>
      </c>
    </row>
    <row r="207" spans="1:39" s="88" customFormat="1" ht="80.099999999999994" customHeight="1">
      <c r="A207" s="84"/>
      <c r="B207" s="85">
        <f t="shared" si="75"/>
        <v>187</v>
      </c>
      <c r="C207" s="252"/>
      <c r="D207" s="252"/>
      <c r="E207" s="256"/>
      <c r="F207" s="256"/>
      <c r="G207" s="167"/>
      <c r="H207" s="167"/>
      <c r="I207" s="282"/>
      <c r="J207" s="283"/>
      <c r="K207" s="284"/>
      <c r="L207" s="86"/>
      <c r="M207" s="86"/>
      <c r="N207" s="86"/>
      <c r="O207" s="86"/>
      <c r="P207" s="86"/>
      <c r="Q207" s="86"/>
      <c r="R207" s="86"/>
      <c r="S207" s="86"/>
      <c r="T207" s="86"/>
      <c r="U207" s="253"/>
      <c r="V207" s="254"/>
      <c r="W207" s="254"/>
      <c r="X207" s="255"/>
      <c r="Y207" s="176" t="str">
        <f t="shared" ref="Y207:Y209" si="85">IF(COUNTA(C207:K207)=0,"",IF(COUNTA(L207:T207)=0,"未実施",IF(COUNTIF(L207:T207,"Y")=1,"終了","試験中")))</f>
        <v/>
      </c>
      <c r="Z207" s="177" t="str">
        <f t="shared" si="76"/>
        <v/>
      </c>
      <c r="AA207" s="178" t="str">
        <f t="shared" si="77"/>
        <v/>
      </c>
      <c r="AB207" s="87">
        <f t="shared" si="78"/>
        <v>0</v>
      </c>
      <c r="AC207" s="87">
        <f t="shared" si="79"/>
        <v>0</v>
      </c>
      <c r="AD207" s="88">
        <f t="shared" si="65"/>
        <v>0</v>
      </c>
      <c r="AE207" s="89">
        <f t="shared" si="66"/>
        <v>0</v>
      </c>
      <c r="AF207" s="89">
        <f t="shared" si="67"/>
        <v>0</v>
      </c>
      <c r="AG207" s="89">
        <f t="shared" si="68"/>
        <v>0</v>
      </c>
      <c r="AH207" s="89">
        <f t="shared" si="69"/>
        <v>0</v>
      </c>
      <c r="AI207" s="89">
        <f t="shared" si="70"/>
        <v>0</v>
      </c>
      <c r="AJ207" s="89">
        <f t="shared" si="71"/>
        <v>0</v>
      </c>
      <c r="AK207" s="89">
        <f t="shared" si="72"/>
        <v>0</v>
      </c>
      <c r="AL207" s="89">
        <f t="shared" si="73"/>
        <v>0</v>
      </c>
      <c r="AM207" s="89">
        <f t="shared" si="74"/>
        <v>0</v>
      </c>
    </row>
    <row r="208" spans="1:39" s="88" customFormat="1" ht="80.099999999999994" customHeight="1">
      <c r="A208" s="84"/>
      <c r="B208" s="85">
        <f t="shared" si="75"/>
        <v>188</v>
      </c>
      <c r="C208" s="252"/>
      <c r="D208" s="252"/>
      <c r="E208" s="256"/>
      <c r="F208" s="256"/>
      <c r="G208" s="167"/>
      <c r="H208" s="167"/>
      <c r="I208" s="282"/>
      <c r="J208" s="283"/>
      <c r="K208" s="284"/>
      <c r="L208" s="86"/>
      <c r="M208" s="86"/>
      <c r="N208" s="86"/>
      <c r="O208" s="86"/>
      <c r="P208" s="86"/>
      <c r="Q208" s="86"/>
      <c r="R208" s="86"/>
      <c r="S208" s="86"/>
      <c r="T208" s="86"/>
      <c r="U208" s="253"/>
      <c r="V208" s="254"/>
      <c r="W208" s="254"/>
      <c r="X208" s="255"/>
      <c r="Y208" s="176" t="str">
        <f t="shared" si="85"/>
        <v/>
      </c>
      <c r="Z208" s="177" t="str">
        <f t="shared" si="76"/>
        <v/>
      </c>
      <c r="AA208" s="178" t="str">
        <f t="shared" si="77"/>
        <v/>
      </c>
      <c r="AB208" s="87">
        <f t="shared" si="78"/>
        <v>0</v>
      </c>
      <c r="AC208" s="87">
        <f t="shared" si="79"/>
        <v>0</v>
      </c>
      <c r="AD208" s="88">
        <f t="shared" si="65"/>
        <v>0</v>
      </c>
      <c r="AE208" s="89">
        <f t="shared" si="66"/>
        <v>0</v>
      </c>
      <c r="AF208" s="89">
        <f t="shared" si="67"/>
        <v>0</v>
      </c>
      <c r="AG208" s="89">
        <f t="shared" si="68"/>
        <v>0</v>
      </c>
      <c r="AH208" s="89">
        <f t="shared" si="69"/>
        <v>0</v>
      </c>
      <c r="AI208" s="89">
        <f t="shared" si="70"/>
        <v>0</v>
      </c>
      <c r="AJ208" s="89">
        <f t="shared" si="71"/>
        <v>0</v>
      </c>
      <c r="AK208" s="89">
        <f t="shared" si="72"/>
        <v>0</v>
      </c>
      <c r="AL208" s="89">
        <f t="shared" si="73"/>
        <v>0</v>
      </c>
      <c r="AM208" s="89">
        <f t="shared" si="74"/>
        <v>0</v>
      </c>
    </row>
    <row r="209" spans="1:39" s="88" customFormat="1" ht="80.099999999999994" customHeight="1">
      <c r="A209" s="84"/>
      <c r="B209" s="85">
        <f t="shared" si="75"/>
        <v>189</v>
      </c>
      <c r="C209" s="252"/>
      <c r="D209" s="252"/>
      <c r="E209" s="256"/>
      <c r="F209" s="256"/>
      <c r="G209" s="167"/>
      <c r="H209" s="167"/>
      <c r="I209" s="282"/>
      <c r="J209" s="283"/>
      <c r="K209" s="284"/>
      <c r="L209" s="86"/>
      <c r="M209" s="86"/>
      <c r="N209" s="86"/>
      <c r="O209" s="86"/>
      <c r="P209" s="86"/>
      <c r="Q209" s="86"/>
      <c r="R209" s="86"/>
      <c r="S209" s="86"/>
      <c r="T209" s="86"/>
      <c r="U209" s="253"/>
      <c r="V209" s="254"/>
      <c r="W209" s="254"/>
      <c r="X209" s="255"/>
      <c r="Y209" s="176" t="str">
        <f t="shared" si="85"/>
        <v/>
      </c>
      <c r="Z209" s="177" t="str">
        <f t="shared" si="76"/>
        <v/>
      </c>
      <c r="AA209" s="178" t="str">
        <f t="shared" si="77"/>
        <v/>
      </c>
      <c r="AB209" s="87">
        <f t="shared" si="78"/>
        <v>0</v>
      </c>
      <c r="AC209" s="87">
        <f t="shared" si="79"/>
        <v>0</v>
      </c>
      <c r="AD209" s="88">
        <f t="shared" si="65"/>
        <v>0</v>
      </c>
      <c r="AE209" s="89">
        <f t="shared" si="66"/>
        <v>0</v>
      </c>
      <c r="AF209" s="89">
        <f t="shared" si="67"/>
        <v>0</v>
      </c>
      <c r="AG209" s="89">
        <f t="shared" si="68"/>
        <v>0</v>
      </c>
      <c r="AH209" s="89">
        <f t="shared" si="69"/>
        <v>0</v>
      </c>
      <c r="AI209" s="89">
        <f t="shared" si="70"/>
        <v>0</v>
      </c>
      <c r="AJ209" s="89">
        <f t="shared" si="71"/>
        <v>0</v>
      </c>
      <c r="AK209" s="89">
        <f t="shared" si="72"/>
        <v>0</v>
      </c>
      <c r="AL209" s="89">
        <f t="shared" si="73"/>
        <v>0</v>
      </c>
      <c r="AM209" s="89">
        <f t="shared" si="74"/>
        <v>0</v>
      </c>
    </row>
    <row r="210" spans="1:39" s="88" customFormat="1" ht="80.099999999999994" customHeight="1">
      <c r="A210" s="84"/>
      <c r="B210" s="85">
        <f t="shared" ref="B210:B218" si="86">ROW()-20</f>
        <v>190</v>
      </c>
      <c r="C210" s="252"/>
      <c r="D210" s="252"/>
      <c r="E210" s="256"/>
      <c r="F210" s="256"/>
      <c r="G210" s="167"/>
      <c r="H210" s="167"/>
      <c r="I210" s="282"/>
      <c r="J210" s="283"/>
      <c r="K210" s="284"/>
      <c r="L210" s="86"/>
      <c r="M210" s="86"/>
      <c r="N210" s="86"/>
      <c r="O210" s="86"/>
      <c r="P210" s="86"/>
      <c r="Q210" s="86"/>
      <c r="R210" s="86"/>
      <c r="S210" s="86"/>
      <c r="T210" s="86"/>
      <c r="U210" s="253"/>
      <c r="V210" s="254"/>
      <c r="W210" s="254"/>
      <c r="X210" s="255"/>
      <c r="Y210" s="176" t="str">
        <f t="shared" ref="Y210:Y218" si="87">IF(COUNTA(C210:K210)=0,"",IF(COUNTA(L210:T210)=0,"未実施",IF(COUNTIF(L210:T210,"Y")=1,"終了","試験中")))</f>
        <v/>
      </c>
      <c r="Z210" s="177" t="str">
        <f t="shared" ref="Z210:Z218" si="88">IF(COUNTA(C210:K210)=0,"",IF(L210&lt;&gt;"",$L$10,IF(M210&lt;&gt;"",$M$10,IF(N210&lt;&gt;"",$N$10,IF(O210&lt;&gt;"",$O$10,IF(P210&lt;&gt;"",$P$10,IF(T210&lt;&gt;"",$T$10,"")))))))</f>
        <v/>
      </c>
      <c r="AA210" s="178" t="str">
        <f t="shared" ref="AA210:AA218" si="89">IF(COUNTA(C210:K210)=0,"",IF(L210="Y",$L$10,IF(M210="Y",$M$10,IF(N210="Y",$N$10,IF(O210="Y",$O$10,IF(P210="Y",$P$10,IF(T210="Y",$T$10,"")))))))</f>
        <v/>
      </c>
      <c r="AB210" s="87">
        <f t="shared" ref="AB210:AB218" si="90">IF(OR(L210 &lt;&gt; "",M210 &lt;&gt;"",N210 &lt;&gt; "",O210 &lt;&gt;"",P210 &lt;&gt; "",Q210 &lt;&gt;"",R210 &lt;&gt; "",S210 &lt;&gt;"",T210 &lt;&gt; ""),1,0)</f>
        <v>0</v>
      </c>
      <c r="AC210" s="87">
        <f t="shared" ref="AC210:AC218" si="91">IF(OR(L210 = "H",M210 = "H",N210 = "H",O210 = "H",P210 = "H",Q210 = "H",R210 = "H",S210 = "H",T210 = "H",L210 = "M",M210 = "M",N210 = "M",O210 = "M",P210 = "M",Q210 = "M",R210 = "M",S210 = "M",T210 = "M",L210 = "L",M210 = "L",N210 = "L",O210 = "L",P210 = "L",Q210 = "L",R210 = "L",S210 = "L",T210 = "L"),1,0)</f>
        <v>0</v>
      </c>
      <c r="AD210" s="88">
        <f t="shared" ref="AD210:AD218" si="92">IF(AND(ISNUMBER($B210)=TRUE,$B210  &lt;&gt; "",$C210 &lt;&gt; "",$G210 &lt;&gt;""),1,0)</f>
        <v>0</v>
      </c>
      <c r="AE210" s="89">
        <f t="shared" ref="AE210:AE218" si="93">IF($L210&lt;&gt;"",1,0)</f>
        <v>0</v>
      </c>
      <c r="AF210" s="89">
        <f t="shared" ref="AF210:AF218" si="94">IF(AND($L210="",$M210&lt;&gt;""),1,0)</f>
        <v>0</v>
      </c>
      <c r="AG210" s="89">
        <f t="shared" ref="AG210:AG218" si="95">IF(AND($L210="",$M210="",$N210&lt;&gt;""),1,0)</f>
        <v>0</v>
      </c>
      <c r="AH210" s="89">
        <f t="shared" ref="AH210:AH218" si="96">IF(AND($L210="",$M210="",$N210="",$O210&lt;&gt;""),1,0)</f>
        <v>0</v>
      </c>
      <c r="AI210" s="89">
        <f t="shared" ref="AI210:AI218" si="97">IF(AND($L210="",$M210="",$N210="",$O210="",$P210&lt;&gt;""),1,0)</f>
        <v>0</v>
      </c>
      <c r="AJ210" s="89">
        <f t="shared" ref="AJ210:AJ218" si="98">IF(AND($L210="",$M210="",$N210="",$O210="",$P210="",$Q210&lt;&gt;""),1,0)</f>
        <v>0</v>
      </c>
      <c r="AK210" s="89">
        <f t="shared" ref="AK210:AK218" si="99">IF(AND($L210="",$M210="",$N210="",$O210="",$P210="",$Q210="",$R210&lt;&gt;""),1,0)</f>
        <v>0</v>
      </c>
      <c r="AL210" s="89">
        <f t="shared" ref="AL210:AL218" si="100">IF(AND($L210="",$M210="",$N210="",$O210="",$P210="",$Q210="",$R210="",$S210&lt;&gt;""),1,0)</f>
        <v>0</v>
      </c>
      <c r="AM210" s="89">
        <f t="shared" ref="AM210:AM218" si="101">IF(AND($L210="",$M210="",$N210="",$O210="",$P210="",$Q210="",$R210="",$S210="",$T210&lt;&gt;""),1,0)</f>
        <v>0</v>
      </c>
    </row>
    <row r="211" spans="1:39" s="88" customFormat="1" ht="80.099999999999994" customHeight="1">
      <c r="A211" s="84"/>
      <c r="B211" s="85">
        <f t="shared" si="86"/>
        <v>191</v>
      </c>
      <c r="C211" s="252"/>
      <c r="D211" s="252"/>
      <c r="E211" s="256"/>
      <c r="F211" s="256"/>
      <c r="G211" s="167"/>
      <c r="H211" s="167"/>
      <c r="I211" s="282"/>
      <c r="J211" s="283"/>
      <c r="K211" s="284"/>
      <c r="L211" s="86"/>
      <c r="M211" s="86"/>
      <c r="N211" s="86"/>
      <c r="O211" s="86"/>
      <c r="P211" s="86"/>
      <c r="Q211" s="86"/>
      <c r="R211" s="86"/>
      <c r="S211" s="86"/>
      <c r="T211" s="86"/>
      <c r="U211" s="253"/>
      <c r="V211" s="254"/>
      <c r="W211" s="254"/>
      <c r="X211" s="255"/>
      <c r="Y211" s="176" t="str">
        <f t="shared" si="87"/>
        <v/>
      </c>
      <c r="Z211" s="177" t="str">
        <f t="shared" si="88"/>
        <v/>
      </c>
      <c r="AA211" s="178" t="str">
        <f t="shared" si="89"/>
        <v/>
      </c>
      <c r="AB211" s="87">
        <f t="shared" si="90"/>
        <v>0</v>
      </c>
      <c r="AC211" s="87">
        <f t="shared" si="91"/>
        <v>0</v>
      </c>
      <c r="AD211" s="88">
        <f t="shared" si="92"/>
        <v>0</v>
      </c>
      <c r="AE211" s="89">
        <f t="shared" si="93"/>
        <v>0</v>
      </c>
      <c r="AF211" s="89">
        <f t="shared" si="94"/>
        <v>0</v>
      </c>
      <c r="AG211" s="89">
        <f t="shared" si="95"/>
        <v>0</v>
      </c>
      <c r="AH211" s="89">
        <f t="shared" si="96"/>
        <v>0</v>
      </c>
      <c r="AI211" s="89">
        <f t="shared" si="97"/>
        <v>0</v>
      </c>
      <c r="AJ211" s="89">
        <f t="shared" si="98"/>
        <v>0</v>
      </c>
      <c r="AK211" s="89">
        <f t="shared" si="99"/>
        <v>0</v>
      </c>
      <c r="AL211" s="89">
        <f t="shared" si="100"/>
        <v>0</v>
      </c>
      <c r="AM211" s="89">
        <f t="shared" si="101"/>
        <v>0</v>
      </c>
    </row>
    <row r="212" spans="1:39" s="88" customFormat="1" ht="80.099999999999994" customHeight="1">
      <c r="A212" s="84"/>
      <c r="B212" s="85">
        <f t="shared" si="86"/>
        <v>192</v>
      </c>
      <c r="C212" s="252"/>
      <c r="D212" s="252"/>
      <c r="E212" s="256"/>
      <c r="F212" s="256"/>
      <c r="G212" s="167"/>
      <c r="H212" s="167"/>
      <c r="I212" s="282"/>
      <c r="J212" s="283"/>
      <c r="K212" s="284"/>
      <c r="L212" s="86"/>
      <c r="M212" s="86"/>
      <c r="N212" s="86"/>
      <c r="O212" s="86"/>
      <c r="P212" s="86"/>
      <c r="Q212" s="86"/>
      <c r="R212" s="86"/>
      <c r="S212" s="86"/>
      <c r="T212" s="86"/>
      <c r="U212" s="253"/>
      <c r="V212" s="254"/>
      <c r="W212" s="254"/>
      <c r="X212" s="255"/>
      <c r="Y212" s="176" t="str">
        <f t="shared" si="87"/>
        <v/>
      </c>
      <c r="Z212" s="177" t="str">
        <f t="shared" si="88"/>
        <v/>
      </c>
      <c r="AA212" s="178" t="str">
        <f t="shared" si="89"/>
        <v/>
      </c>
      <c r="AB212" s="87">
        <f t="shared" si="90"/>
        <v>0</v>
      </c>
      <c r="AC212" s="87">
        <f t="shared" si="91"/>
        <v>0</v>
      </c>
      <c r="AD212" s="88">
        <f t="shared" si="92"/>
        <v>0</v>
      </c>
      <c r="AE212" s="89">
        <f t="shared" si="93"/>
        <v>0</v>
      </c>
      <c r="AF212" s="89">
        <f t="shared" si="94"/>
        <v>0</v>
      </c>
      <c r="AG212" s="89">
        <f t="shared" si="95"/>
        <v>0</v>
      </c>
      <c r="AH212" s="89">
        <f t="shared" si="96"/>
        <v>0</v>
      </c>
      <c r="AI212" s="89">
        <f t="shared" si="97"/>
        <v>0</v>
      </c>
      <c r="AJ212" s="89">
        <f t="shared" si="98"/>
        <v>0</v>
      </c>
      <c r="AK212" s="89">
        <f t="shared" si="99"/>
        <v>0</v>
      </c>
      <c r="AL212" s="89">
        <f t="shared" si="100"/>
        <v>0</v>
      </c>
      <c r="AM212" s="89">
        <f t="shared" si="101"/>
        <v>0</v>
      </c>
    </row>
    <row r="213" spans="1:39" s="88" customFormat="1" ht="80.099999999999994" customHeight="1">
      <c r="A213" s="84"/>
      <c r="B213" s="85">
        <f t="shared" si="86"/>
        <v>193</v>
      </c>
      <c r="C213" s="252"/>
      <c r="D213" s="252"/>
      <c r="E213" s="256"/>
      <c r="F213" s="256"/>
      <c r="G213" s="167"/>
      <c r="H213" s="167"/>
      <c r="I213" s="282"/>
      <c r="J213" s="283"/>
      <c r="K213" s="284"/>
      <c r="L213" s="86"/>
      <c r="M213" s="86"/>
      <c r="N213" s="86"/>
      <c r="O213" s="86"/>
      <c r="P213" s="86"/>
      <c r="Q213" s="86"/>
      <c r="R213" s="86"/>
      <c r="S213" s="86"/>
      <c r="T213" s="86"/>
      <c r="U213" s="253"/>
      <c r="V213" s="254"/>
      <c r="W213" s="254"/>
      <c r="X213" s="255"/>
      <c r="Y213" s="176" t="str">
        <f t="shared" si="87"/>
        <v/>
      </c>
      <c r="Z213" s="177" t="str">
        <f t="shared" si="88"/>
        <v/>
      </c>
      <c r="AA213" s="178" t="str">
        <f t="shared" si="89"/>
        <v/>
      </c>
      <c r="AB213" s="87">
        <f t="shared" si="90"/>
        <v>0</v>
      </c>
      <c r="AC213" s="87">
        <f t="shared" si="91"/>
        <v>0</v>
      </c>
      <c r="AD213" s="88">
        <f t="shared" si="92"/>
        <v>0</v>
      </c>
      <c r="AE213" s="89">
        <f t="shared" si="93"/>
        <v>0</v>
      </c>
      <c r="AF213" s="89">
        <f t="shared" si="94"/>
        <v>0</v>
      </c>
      <c r="AG213" s="89">
        <f t="shared" si="95"/>
        <v>0</v>
      </c>
      <c r="AH213" s="89">
        <f t="shared" si="96"/>
        <v>0</v>
      </c>
      <c r="AI213" s="89">
        <f t="shared" si="97"/>
        <v>0</v>
      </c>
      <c r="AJ213" s="89">
        <f t="shared" si="98"/>
        <v>0</v>
      </c>
      <c r="AK213" s="89">
        <f t="shared" si="99"/>
        <v>0</v>
      </c>
      <c r="AL213" s="89">
        <f t="shared" si="100"/>
        <v>0</v>
      </c>
      <c r="AM213" s="89">
        <f t="shared" si="101"/>
        <v>0</v>
      </c>
    </row>
    <row r="214" spans="1:39" s="88" customFormat="1" ht="80.099999999999994" customHeight="1">
      <c r="A214" s="84"/>
      <c r="B214" s="85">
        <f t="shared" si="86"/>
        <v>194</v>
      </c>
      <c r="C214" s="252"/>
      <c r="D214" s="252"/>
      <c r="E214" s="256"/>
      <c r="F214" s="256"/>
      <c r="G214" s="167"/>
      <c r="H214" s="167"/>
      <c r="I214" s="282"/>
      <c r="J214" s="283"/>
      <c r="K214" s="284"/>
      <c r="L214" s="86"/>
      <c r="M214" s="86"/>
      <c r="N214" s="86"/>
      <c r="O214" s="86"/>
      <c r="P214" s="86"/>
      <c r="Q214" s="86"/>
      <c r="R214" s="86"/>
      <c r="S214" s="86"/>
      <c r="T214" s="86"/>
      <c r="U214" s="253"/>
      <c r="V214" s="254"/>
      <c r="W214" s="254"/>
      <c r="X214" s="255"/>
      <c r="Y214" s="176" t="str">
        <f t="shared" si="87"/>
        <v/>
      </c>
      <c r="Z214" s="177" t="str">
        <f t="shared" si="88"/>
        <v/>
      </c>
      <c r="AA214" s="178" t="str">
        <f t="shared" si="89"/>
        <v/>
      </c>
      <c r="AB214" s="87">
        <f t="shared" si="90"/>
        <v>0</v>
      </c>
      <c r="AC214" s="87">
        <f t="shared" si="91"/>
        <v>0</v>
      </c>
      <c r="AD214" s="88">
        <f t="shared" si="92"/>
        <v>0</v>
      </c>
      <c r="AE214" s="89">
        <f t="shared" si="93"/>
        <v>0</v>
      </c>
      <c r="AF214" s="89">
        <f t="shared" si="94"/>
        <v>0</v>
      </c>
      <c r="AG214" s="89">
        <f t="shared" si="95"/>
        <v>0</v>
      </c>
      <c r="AH214" s="89">
        <f t="shared" si="96"/>
        <v>0</v>
      </c>
      <c r="AI214" s="89">
        <f t="shared" si="97"/>
        <v>0</v>
      </c>
      <c r="AJ214" s="89">
        <f t="shared" si="98"/>
        <v>0</v>
      </c>
      <c r="AK214" s="89">
        <f t="shared" si="99"/>
        <v>0</v>
      </c>
      <c r="AL214" s="89">
        <f t="shared" si="100"/>
        <v>0</v>
      </c>
      <c r="AM214" s="89">
        <f t="shared" si="101"/>
        <v>0</v>
      </c>
    </row>
    <row r="215" spans="1:39" s="88" customFormat="1" ht="80.099999999999994" customHeight="1">
      <c r="A215" s="84"/>
      <c r="B215" s="85">
        <f t="shared" si="86"/>
        <v>195</v>
      </c>
      <c r="C215" s="252"/>
      <c r="D215" s="252"/>
      <c r="E215" s="256"/>
      <c r="F215" s="256"/>
      <c r="G215" s="167"/>
      <c r="H215" s="167"/>
      <c r="I215" s="282"/>
      <c r="J215" s="283"/>
      <c r="K215" s="284"/>
      <c r="L215" s="86"/>
      <c r="M215" s="86"/>
      <c r="N215" s="86"/>
      <c r="O215" s="86"/>
      <c r="P215" s="86"/>
      <c r="Q215" s="86"/>
      <c r="R215" s="86"/>
      <c r="S215" s="86"/>
      <c r="T215" s="86"/>
      <c r="U215" s="253"/>
      <c r="V215" s="254"/>
      <c r="W215" s="254"/>
      <c r="X215" s="255"/>
      <c r="Y215" s="176" t="str">
        <f t="shared" si="87"/>
        <v/>
      </c>
      <c r="Z215" s="177" t="str">
        <f t="shared" si="88"/>
        <v/>
      </c>
      <c r="AA215" s="178" t="str">
        <f t="shared" si="89"/>
        <v/>
      </c>
      <c r="AB215" s="87">
        <f t="shared" si="90"/>
        <v>0</v>
      </c>
      <c r="AC215" s="87">
        <f t="shared" si="91"/>
        <v>0</v>
      </c>
      <c r="AD215" s="88">
        <f t="shared" si="92"/>
        <v>0</v>
      </c>
      <c r="AE215" s="89">
        <f t="shared" si="93"/>
        <v>0</v>
      </c>
      <c r="AF215" s="89">
        <f t="shared" si="94"/>
        <v>0</v>
      </c>
      <c r="AG215" s="89">
        <f t="shared" si="95"/>
        <v>0</v>
      </c>
      <c r="AH215" s="89">
        <f t="shared" si="96"/>
        <v>0</v>
      </c>
      <c r="AI215" s="89">
        <f t="shared" si="97"/>
        <v>0</v>
      </c>
      <c r="AJ215" s="89">
        <f t="shared" si="98"/>
        <v>0</v>
      </c>
      <c r="AK215" s="89">
        <f t="shared" si="99"/>
        <v>0</v>
      </c>
      <c r="AL215" s="89">
        <f t="shared" si="100"/>
        <v>0</v>
      </c>
      <c r="AM215" s="89">
        <f t="shared" si="101"/>
        <v>0</v>
      </c>
    </row>
    <row r="216" spans="1:39" s="88" customFormat="1" ht="80.099999999999994" customHeight="1">
      <c r="A216" s="84"/>
      <c r="B216" s="85">
        <f t="shared" si="86"/>
        <v>196</v>
      </c>
      <c r="C216" s="252"/>
      <c r="D216" s="252"/>
      <c r="E216" s="256"/>
      <c r="F216" s="256"/>
      <c r="G216" s="167"/>
      <c r="H216" s="167"/>
      <c r="I216" s="282"/>
      <c r="J216" s="283"/>
      <c r="K216" s="284"/>
      <c r="L216" s="86"/>
      <c r="M216" s="86"/>
      <c r="N216" s="86"/>
      <c r="O216" s="86"/>
      <c r="P216" s="86"/>
      <c r="Q216" s="86"/>
      <c r="R216" s="86"/>
      <c r="S216" s="86"/>
      <c r="T216" s="86"/>
      <c r="U216" s="253"/>
      <c r="V216" s="254"/>
      <c r="W216" s="254"/>
      <c r="X216" s="255"/>
      <c r="Y216" s="176" t="str">
        <f t="shared" si="87"/>
        <v/>
      </c>
      <c r="Z216" s="177" t="str">
        <f t="shared" si="88"/>
        <v/>
      </c>
      <c r="AA216" s="178" t="str">
        <f t="shared" si="89"/>
        <v/>
      </c>
      <c r="AB216" s="87">
        <f t="shared" si="90"/>
        <v>0</v>
      </c>
      <c r="AC216" s="87">
        <f t="shared" si="91"/>
        <v>0</v>
      </c>
      <c r="AD216" s="88">
        <f t="shared" si="92"/>
        <v>0</v>
      </c>
      <c r="AE216" s="89">
        <f t="shared" si="93"/>
        <v>0</v>
      </c>
      <c r="AF216" s="89">
        <f t="shared" si="94"/>
        <v>0</v>
      </c>
      <c r="AG216" s="89">
        <f t="shared" si="95"/>
        <v>0</v>
      </c>
      <c r="AH216" s="89">
        <f t="shared" si="96"/>
        <v>0</v>
      </c>
      <c r="AI216" s="89">
        <f t="shared" si="97"/>
        <v>0</v>
      </c>
      <c r="AJ216" s="89">
        <f t="shared" si="98"/>
        <v>0</v>
      </c>
      <c r="AK216" s="89">
        <f t="shared" si="99"/>
        <v>0</v>
      </c>
      <c r="AL216" s="89">
        <f t="shared" si="100"/>
        <v>0</v>
      </c>
      <c r="AM216" s="89">
        <f t="shared" si="101"/>
        <v>0</v>
      </c>
    </row>
    <row r="217" spans="1:39" s="88" customFormat="1" ht="80.099999999999994" customHeight="1">
      <c r="A217" s="84"/>
      <c r="B217" s="85">
        <f t="shared" si="86"/>
        <v>197</v>
      </c>
      <c r="C217" s="252"/>
      <c r="D217" s="252"/>
      <c r="E217" s="256"/>
      <c r="F217" s="256"/>
      <c r="G217" s="167"/>
      <c r="H217" s="167"/>
      <c r="I217" s="282"/>
      <c r="J217" s="283"/>
      <c r="K217" s="284"/>
      <c r="L217" s="86"/>
      <c r="M217" s="86"/>
      <c r="N217" s="86"/>
      <c r="O217" s="86"/>
      <c r="P217" s="86"/>
      <c r="Q217" s="86"/>
      <c r="R217" s="86"/>
      <c r="S217" s="86"/>
      <c r="T217" s="86"/>
      <c r="U217" s="253"/>
      <c r="V217" s="254"/>
      <c r="W217" s="254"/>
      <c r="X217" s="255"/>
      <c r="Y217" s="176" t="str">
        <f t="shared" si="87"/>
        <v/>
      </c>
      <c r="Z217" s="177" t="str">
        <f t="shared" si="88"/>
        <v/>
      </c>
      <c r="AA217" s="178" t="str">
        <f t="shared" si="89"/>
        <v/>
      </c>
      <c r="AB217" s="87">
        <f t="shared" si="90"/>
        <v>0</v>
      </c>
      <c r="AC217" s="87">
        <f t="shared" si="91"/>
        <v>0</v>
      </c>
      <c r="AD217" s="88">
        <f t="shared" si="92"/>
        <v>0</v>
      </c>
      <c r="AE217" s="89">
        <f t="shared" si="93"/>
        <v>0</v>
      </c>
      <c r="AF217" s="89">
        <f t="shared" si="94"/>
        <v>0</v>
      </c>
      <c r="AG217" s="89">
        <f t="shared" si="95"/>
        <v>0</v>
      </c>
      <c r="AH217" s="89">
        <f t="shared" si="96"/>
        <v>0</v>
      </c>
      <c r="AI217" s="89">
        <f t="shared" si="97"/>
        <v>0</v>
      </c>
      <c r="AJ217" s="89">
        <f t="shared" si="98"/>
        <v>0</v>
      </c>
      <c r="AK217" s="89">
        <f t="shared" si="99"/>
        <v>0</v>
      </c>
      <c r="AL217" s="89">
        <f t="shared" si="100"/>
        <v>0</v>
      </c>
      <c r="AM217" s="89">
        <f t="shared" si="101"/>
        <v>0</v>
      </c>
    </row>
    <row r="218" spans="1:39" s="88" customFormat="1" ht="80.099999999999994" customHeight="1">
      <c r="A218" s="84"/>
      <c r="B218" s="85">
        <f t="shared" si="86"/>
        <v>198</v>
      </c>
      <c r="C218" s="252"/>
      <c r="D218" s="252"/>
      <c r="E218" s="256"/>
      <c r="F218" s="256"/>
      <c r="G218" s="167"/>
      <c r="H218" s="167"/>
      <c r="I218" s="282"/>
      <c r="J218" s="283"/>
      <c r="K218" s="284"/>
      <c r="L218" s="86"/>
      <c r="M218" s="86"/>
      <c r="N218" s="86"/>
      <c r="O218" s="86"/>
      <c r="P218" s="86"/>
      <c r="Q218" s="86"/>
      <c r="R218" s="86"/>
      <c r="S218" s="86"/>
      <c r="T218" s="86"/>
      <c r="U218" s="253"/>
      <c r="V218" s="254"/>
      <c r="W218" s="254"/>
      <c r="X218" s="255"/>
      <c r="Y218" s="176" t="str">
        <f t="shared" si="87"/>
        <v/>
      </c>
      <c r="Z218" s="177" t="str">
        <f t="shared" si="88"/>
        <v/>
      </c>
      <c r="AA218" s="178" t="str">
        <f t="shared" si="89"/>
        <v/>
      </c>
      <c r="AB218" s="87">
        <f t="shared" si="90"/>
        <v>0</v>
      </c>
      <c r="AC218" s="87">
        <f t="shared" si="91"/>
        <v>0</v>
      </c>
      <c r="AD218" s="88">
        <f t="shared" si="92"/>
        <v>0</v>
      </c>
      <c r="AE218" s="89">
        <f t="shared" si="93"/>
        <v>0</v>
      </c>
      <c r="AF218" s="89">
        <f t="shared" si="94"/>
        <v>0</v>
      </c>
      <c r="AG218" s="89">
        <f t="shared" si="95"/>
        <v>0</v>
      </c>
      <c r="AH218" s="89">
        <f t="shared" si="96"/>
        <v>0</v>
      </c>
      <c r="AI218" s="89">
        <f t="shared" si="97"/>
        <v>0</v>
      </c>
      <c r="AJ218" s="89">
        <f t="shared" si="98"/>
        <v>0</v>
      </c>
      <c r="AK218" s="89">
        <f t="shared" si="99"/>
        <v>0</v>
      </c>
      <c r="AL218" s="89">
        <f t="shared" si="100"/>
        <v>0</v>
      </c>
      <c r="AM218" s="89">
        <f t="shared" si="101"/>
        <v>0</v>
      </c>
    </row>
    <row r="219" spans="1:39" s="88" customFormat="1" ht="80.099999999999994" customHeight="1">
      <c r="A219" s="84"/>
      <c r="B219" s="85">
        <f t="shared" ref="B219" si="102">ROW()-20</f>
        <v>199</v>
      </c>
      <c r="C219" s="252"/>
      <c r="D219" s="252"/>
      <c r="E219" s="256"/>
      <c r="F219" s="256"/>
      <c r="G219" s="167"/>
      <c r="H219" s="167"/>
      <c r="I219" s="168"/>
      <c r="J219" s="168"/>
      <c r="K219" s="169"/>
      <c r="L219" s="86"/>
      <c r="M219" s="86"/>
      <c r="N219" s="86"/>
      <c r="O219" s="86"/>
      <c r="P219" s="86"/>
      <c r="Q219" s="86"/>
      <c r="R219" s="86"/>
      <c r="S219" s="86"/>
      <c r="T219" s="86"/>
      <c r="U219" s="253"/>
      <c r="V219" s="254"/>
      <c r="W219" s="254"/>
      <c r="X219" s="255"/>
      <c r="Y219" s="176" t="str">
        <f t="shared" ref="Y219" si="103">IF(COUNTA(C219:K219)=0,"",IF(COUNTA(L219:T219)=0,"未実施",IF(COUNTIF(L219:T219,"Y")=1,"終了","試験中")))</f>
        <v/>
      </c>
      <c r="Z219" s="177" t="str">
        <f t="shared" ref="Z219" si="104">IF(COUNTA(C219:K219)=0,"",IF(L219&lt;&gt;"",$L$10,IF(M219&lt;&gt;"",$M$10,IF(N219&lt;&gt;"",$N$10,IF(O219&lt;&gt;"",$O$10,IF(P219&lt;&gt;"",$P$10,IF(T219&lt;&gt;"",$T$10,"")))))))</f>
        <v/>
      </c>
      <c r="AA219" s="178" t="str">
        <f t="shared" ref="AA219" si="105">IF(COUNTA(C219:K219)=0,"",IF(L219="Y",$L$10,IF(M219="Y",$M$10,IF(N219="Y",$N$10,IF(O219="Y",$O$10,IF(P219="Y",$P$10,IF(T219="Y",$T$10,"")))))))</f>
        <v/>
      </c>
      <c r="AB219" s="87">
        <f t="shared" ref="AB219" si="106">IF(OR(L219 &lt;&gt; "",M219 &lt;&gt;"",N219 &lt;&gt; "",O219 &lt;&gt;"",P219 &lt;&gt; "",Q219 &lt;&gt;"",R219 &lt;&gt; "",S219 &lt;&gt;"",T219 &lt;&gt; ""),1,0)</f>
        <v>0</v>
      </c>
      <c r="AC219" s="87">
        <f t="shared" ref="AC219" si="107">IF(OR(L219 = "H",M219 = "H",N219 = "H",O219 = "H",P219 = "H",Q219 = "H",R219 = "H",S219 = "H",T219 = "H",L219 = "M",M219 = "M",N219 = "M",O219 = "M",P219 = "M",Q219 = "M",R219 = "M",S219 = "M",T219 = "M",L219 = "L",M219 = "L",N219 = "L",O219 = "L",P219 = "L",Q219 = "L",R219 = "L",S219 = "L",T219 = "L"),1,0)</f>
        <v>0</v>
      </c>
      <c r="AD219" s="88">
        <f t="shared" ref="AD219" si="108">IF(AND(ISNUMBER($B219)=TRUE,$B219  &lt;&gt; "",$C219 &lt;&gt; "",$G219 &lt;&gt;""),1,0)</f>
        <v>0</v>
      </c>
      <c r="AE219" s="89">
        <f t="shared" ref="AE219" si="109">IF($L219&lt;&gt;"",1,0)</f>
        <v>0</v>
      </c>
      <c r="AF219" s="89">
        <f t="shared" ref="AF219" si="110">IF(AND($L219="",$M219&lt;&gt;""),1,0)</f>
        <v>0</v>
      </c>
      <c r="AG219" s="89">
        <f t="shared" ref="AG219" si="111">IF(AND($L219="",$M219="",$N219&lt;&gt;""),1,0)</f>
        <v>0</v>
      </c>
      <c r="AH219" s="89">
        <f t="shared" ref="AH219" si="112">IF(AND($L219="",$M219="",$N219="",$O219&lt;&gt;""),1,0)</f>
        <v>0</v>
      </c>
      <c r="AI219" s="89">
        <f t="shared" ref="AI219" si="113">IF(AND($L219="",$M219="",$N219="",$O219="",$P219&lt;&gt;""),1,0)</f>
        <v>0</v>
      </c>
      <c r="AJ219" s="89">
        <f t="shared" ref="AJ219" si="114">IF(AND($L219="",$M219="",$N219="",$O219="",$P219="",$Q219&lt;&gt;""),1,0)</f>
        <v>0</v>
      </c>
      <c r="AK219" s="89">
        <f t="shared" ref="AK219" si="115">IF(AND($L219="",$M219="",$N219="",$O219="",$P219="",$Q219="",$R219&lt;&gt;""),1,0)</f>
        <v>0</v>
      </c>
      <c r="AL219" s="89">
        <f t="shared" ref="AL219" si="116">IF(AND($L219="",$M219="",$N219="",$O219="",$P219="",$Q219="",$R219="",$S219&lt;&gt;""),1,0)</f>
        <v>0</v>
      </c>
      <c r="AM219" s="89">
        <f t="shared" ref="AM219" si="117">IF(AND($L219="",$M219="",$N219="",$O219="",$P219="",$Q219="",$R219="",$S219="",$T219&lt;&gt;""),1,0)</f>
        <v>0</v>
      </c>
    </row>
    <row r="220" spans="1:39" ht="25.5">
      <c r="A220" s="68"/>
      <c r="B220" s="69" t="s">
        <v>108</v>
      </c>
      <c r="C220" s="70"/>
      <c r="D220" s="71"/>
      <c r="E220" s="71"/>
      <c r="F220" s="71"/>
      <c r="G220" s="70"/>
      <c r="H220" s="71"/>
      <c r="I220" s="71"/>
      <c r="J220" s="71"/>
      <c r="K220" s="71"/>
      <c r="L220" s="72"/>
      <c r="M220" s="72"/>
      <c r="N220" s="72"/>
      <c r="O220" s="72"/>
      <c r="P220" s="72"/>
      <c r="Q220" s="72"/>
      <c r="R220" s="72"/>
      <c r="S220" s="72"/>
      <c r="T220" s="73"/>
      <c r="U220" s="74"/>
      <c r="V220" s="75"/>
      <c r="W220" s="75"/>
      <c r="X220" s="75"/>
      <c r="Y220" s="75"/>
      <c r="Z220" s="75"/>
      <c r="AA220" s="75"/>
    </row>
    <row r="221" spans="1:39">
      <c r="A221" s="68"/>
      <c r="B221" s="76"/>
      <c r="C221" s="77"/>
      <c r="D221" s="77"/>
      <c r="E221" s="77"/>
      <c r="F221" s="77"/>
      <c r="G221" s="77"/>
      <c r="H221" s="77"/>
      <c r="I221" s="77"/>
      <c r="J221" s="77"/>
      <c r="K221" s="77"/>
      <c r="L221" s="77"/>
      <c r="M221" s="77"/>
      <c r="N221" s="77"/>
      <c r="O221" s="77"/>
      <c r="P221" s="77"/>
      <c r="Q221" s="77"/>
      <c r="R221" s="63"/>
      <c r="S221" s="63"/>
      <c r="T221" s="78"/>
    </row>
    <row r="222" spans="1:39">
      <c r="A222" s="68"/>
      <c r="B222" s="76" t="s">
        <v>109</v>
      </c>
      <c r="C222" s="79" t="s">
        <v>110</v>
      </c>
      <c r="D222" s="77"/>
      <c r="E222" s="77"/>
      <c r="F222" s="77"/>
      <c r="G222" s="77"/>
      <c r="H222" s="77"/>
      <c r="I222" s="77"/>
      <c r="J222" s="77"/>
      <c r="K222" s="77"/>
      <c r="L222" s="77"/>
      <c r="M222" s="77"/>
      <c r="N222" s="77"/>
      <c r="O222" s="77"/>
      <c r="P222" s="77"/>
      <c r="Q222" s="77"/>
      <c r="R222" s="63"/>
      <c r="S222" s="63"/>
      <c r="T222" s="78"/>
    </row>
    <row r="223" spans="1:39">
      <c r="A223" s="68"/>
      <c r="B223" s="76"/>
      <c r="C223" s="79" t="s">
        <v>111</v>
      </c>
      <c r="D223" s="77"/>
      <c r="E223" s="77"/>
      <c r="F223" s="77"/>
      <c r="G223" s="77"/>
      <c r="H223" s="77"/>
      <c r="I223" s="77"/>
      <c r="J223" s="77"/>
      <c r="K223" s="77"/>
      <c r="L223" s="77"/>
      <c r="M223" s="77"/>
      <c r="N223" s="77"/>
      <c r="O223" s="77"/>
      <c r="P223" s="77"/>
      <c r="Q223" s="77"/>
      <c r="R223" s="63"/>
      <c r="S223" s="63"/>
      <c r="T223" s="78"/>
    </row>
    <row r="224" spans="1:39">
      <c r="A224" s="68"/>
      <c r="B224" s="76"/>
      <c r="C224" s="79" t="s">
        <v>112</v>
      </c>
      <c r="D224" s="77"/>
      <c r="E224" s="77"/>
      <c r="F224" s="77"/>
      <c r="G224" s="77"/>
      <c r="H224" s="77"/>
      <c r="I224" s="77"/>
      <c r="J224" s="77"/>
      <c r="K224" s="77"/>
      <c r="L224" s="77"/>
      <c r="M224" s="77"/>
      <c r="N224" s="77"/>
      <c r="O224" s="77"/>
      <c r="P224" s="77"/>
      <c r="Q224" s="77"/>
      <c r="R224" s="63"/>
      <c r="S224" s="63"/>
      <c r="T224" s="78"/>
    </row>
    <row r="225" spans="1:20">
      <c r="A225" s="68"/>
      <c r="B225" s="76"/>
      <c r="C225" s="79" t="s">
        <v>113</v>
      </c>
      <c r="D225" s="77"/>
      <c r="E225" s="77"/>
      <c r="F225" s="77"/>
      <c r="G225" s="77"/>
      <c r="H225" s="77"/>
      <c r="I225" s="77"/>
      <c r="J225" s="77"/>
      <c r="K225" s="77"/>
      <c r="L225" s="77"/>
      <c r="M225" s="77"/>
      <c r="N225" s="77"/>
      <c r="O225" s="77"/>
      <c r="P225" s="77"/>
      <c r="Q225" s="77"/>
      <c r="R225" s="63"/>
      <c r="S225" s="63"/>
      <c r="T225" s="78"/>
    </row>
    <row r="226" spans="1:20" ht="73.5" customHeight="1">
      <c r="A226" s="68"/>
      <c r="B226" s="76"/>
      <c r="C226" s="79"/>
      <c r="D226" s="77"/>
      <c r="E226" s="77"/>
      <c r="F226" s="77"/>
      <c r="G226" s="77"/>
      <c r="H226" s="77"/>
      <c r="I226" s="77"/>
      <c r="J226" s="77"/>
      <c r="K226" s="77"/>
      <c r="L226" s="77"/>
      <c r="M226" s="77"/>
      <c r="N226" s="77"/>
      <c r="O226" s="77"/>
      <c r="P226" s="77"/>
      <c r="Q226" s="77"/>
      <c r="R226" s="63"/>
      <c r="S226" s="63"/>
      <c r="T226" s="78"/>
    </row>
    <row r="227" spans="1:20">
      <c r="A227" s="68"/>
      <c r="B227" s="76" t="s">
        <v>114</v>
      </c>
      <c r="C227" s="275" t="s">
        <v>115</v>
      </c>
      <c r="D227" s="275"/>
      <c r="E227" s="275"/>
      <c r="F227" s="275"/>
      <c r="G227" s="275"/>
      <c r="H227" s="275"/>
      <c r="I227" s="275"/>
      <c r="J227" s="275"/>
      <c r="K227" s="275"/>
      <c r="L227" s="275"/>
      <c r="M227" s="275"/>
      <c r="N227" s="275"/>
      <c r="O227" s="275"/>
      <c r="P227" s="275"/>
      <c r="Q227" s="275"/>
      <c r="R227" s="275"/>
      <c r="S227" s="275"/>
      <c r="T227" s="78"/>
    </row>
    <row r="228" spans="1:20">
      <c r="A228" s="68"/>
      <c r="B228" s="76"/>
      <c r="C228" s="274" t="s">
        <v>116</v>
      </c>
      <c r="D228" s="274"/>
      <c r="E228" s="274"/>
      <c r="F228" s="274"/>
      <c r="G228" s="274"/>
      <c r="H228" s="274"/>
      <c r="I228" s="274"/>
      <c r="J228" s="274"/>
      <c r="K228" s="274"/>
      <c r="L228" s="274"/>
      <c r="M228" s="274"/>
      <c r="N228" s="274"/>
      <c r="O228" s="274"/>
      <c r="P228" s="274"/>
      <c r="Q228" s="274"/>
      <c r="R228" s="274"/>
      <c r="S228" s="274"/>
      <c r="T228" s="78"/>
    </row>
    <row r="229" spans="1:20">
      <c r="B229" s="80"/>
      <c r="C229" s="81"/>
      <c r="D229" s="81"/>
      <c r="E229" s="81"/>
      <c r="F229" s="81"/>
      <c r="G229" s="81"/>
      <c r="H229" s="81"/>
      <c r="I229" s="81"/>
      <c r="J229" s="81"/>
      <c r="K229" s="81"/>
      <c r="L229" s="81"/>
      <c r="M229" s="81"/>
      <c r="N229" s="81"/>
      <c r="O229" s="81"/>
      <c r="P229" s="81"/>
      <c r="Q229" s="81"/>
      <c r="R229" s="82"/>
      <c r="S229" s="82"/>
      <c r="T229" s="83"/>
    </row>
    <row r="230" spans="1:20">
      <c r="Q230" s="63"/>
    </row>
    <row r="231" spans="1:20">
      <c r="Q231" s="63"/>
    </row>
    <row r="232" spans="1:20">
      <c r="Q232" s="63"/>
    </row>
    <row r="233" spans="1:20">
      <c r="Q233" s="63"/>
    </row>
    <row r="235" spans="1:20">
      <c r="C235" s="275"/>
      <c r="D235" s="275"/>
      <c r="E235" s="275"/>
      <c r="F235" s="275"/>
      <c r="G235" s="275"/>
      <c r="H235" s="275"/>
      <c r="I235" s="275"/>
      <c r="J235" s="275"/>
      <c r="K235" s="275"/>
      <c r="L235" s="275"/>
      <c r="M235" s="275"/>
      <c r="N235" s="275"/>
      <c r="O235" s="275"/>
      <c r="P235" s="275"/>
      <c r="Q235" s="275"/>
      <c r="R235" s="275"/>
      <c r="S235" s="275"/>
    </row>
    <row r="236" spans="1:20">
      <c r="C236" s="274"/>
      <c r="D236" s="274"/>
      <c r="E236" s="274"/>
      <c r="F236" s="274"/>
      <c r="G236" s="274"/>
      <c r="H236" s="274"/>
      <c r="I236" s="274"/>
      <c r="J236" s="274"/>
      <c r="K236" s="274"/>
      <c r="L236" s="274"/>
      <c r="M236" s="274"/>
      <c r="N236" s="274"/>
      <c r="O236" s="274"/>
      <c r="P236" s="274"/>
      <c r="Q236" s="274"/>
      <c r="R236" s="274"/>
      <c r="S236" s="274"/>
    </row>
  </sheetData>
  <autoFilter ref="A20:AM220">
    <filterColumn colId="2" showButton="0"/>
    <filterColumn colId="4" showButton="0"/>
    <filterColumn colId="6" showButton="0"/>
    <filterColumn colId="8" showButton="0"/>
    <filterColumn colId="9"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1" showButton="0"/>
    <filterColumn colId="22" showButton="0"/>
  </autoFilter>
  <mergeCells count="490">
    <mergeCell ref="G50:G60"/>
    <mergeCell ref="E72:F75"/>
    <mergeCell ref="E76:F79"/>
    <mergeCell ref="E85:F128"/>
    <mergeCell ref="G132:G139"/>
    <mergeCell ref="G140:G152"/>
    <mergeCell ref="G162:G172"/>
    <mergeCell ref="G174:G181"/>
    <mergeCell ref="G182:G198"/>
    <mergeCell ref="I74:K74"/>
    <mergeCell ref="I75:K75"/>
    <mergeCell ref="I76:K76"/>
    <mergeCell ref="I77:K77"/>
    <mergeCell ref="I78:K78"/>
    <mergeCell ref="I79:K79"/>
    <mergeCell ref="I80:K80"/>
    <mergeCell ref="I65:K65"/>
    <mergeCell ref="I66:K66"/>
    <mergeCell ref="I67:K67"/>
    <mergeCell ref="I68:K68"/>
    <mergeCell ref="I70:K70"/>
    <mergeCell ref="I69:K69"/>
    <mergeCell ref="I71:K71"/>
    <mergeCell ref="I72:K72"/>
    <mergeCell ref="I73:K73"/>
    <mergeCell ref="I61:K61"/>
    <mergeCell ref="I62:K62"/>
    <mergeCell ref="I63:K63"/>
    <mergeCell ref="I64:K64"/>
    <mergeCell ref="I59:K59"/>
    <mergeCell ref="I60:K60"/>
    <mergeCell ref="I42:K42"/>
    <mergeCell ref="I43:K43"/>
    <mergeCell ref="I44:K44"/>
    <mergeCell ref="I45:K45"/>
    <mergeCell ref="I46:K46"/>
    <mergeCell ref="I47:K47"/>
    <mergeCell ref="I48:K48"/>
    <mergeCell ref="I49:K49"/>
    <mergeCell ref="I50:K50"/>
    <mergeCell ref="I22:K22"/>
    <mergeCell ref="I23:K23"/>
    <mergeCell ref="I24:K24"/>
    <mergeCell ref="I25:K25"/>
    <mergeCell ref="I26:K26"/>
    <mergeCell ref="I27:K27"/>
    <mergeCell ref="I28:K28"/>
    <mergeCell ref="I29:K29"/>
    <mergeCell ref="I30:K30"/>
    <mergeCell ref="C38:D62"/>
    <mergeCell ref="E61:F62"/>
    <mergeCell ref="C236:S236"/>
    <mergeCell ref="U219:X219"/>
    <mergeCell ref="C227:S227"/>
    <mergeCell ref="C228:S228"/>
    <mergeCell ref="C235:S235"/>
    <mergeCell ref="C219:D219"/>
    <mergeCell ref="E219:F219"/>
    <mergeCell ref="U214:X214"/>
    <mergeCell ref="U215:X215"/>
    <mergeCell ref="U213:X213"/>
    <mergeCell ref="C214:D214"/>
    <mergeCell ref="E214:F214"/>
    <mergeCell ref="C215:D215"/>
    <mergeCell ref="E215:F215"/>
    <mergeCell ref="U218:X218"/>
    <mergeCell ref="U216:X216"/>
    <mergeCell ref="U217:X217"/>
    <mergeCell ref="C216:D216"/>
    <mergeCell ref="E216:F216"/>
    <mergeCell ref="C217:D217"/>
    <mergeCell ref="E217:F217"/>
    <mergeCell ref="C218:D218"/>
    <mergeCell ref="E218:F218"/>
    <mergeCell ref="C213:D213"/>
    <mergeCell ref="E213:F213"/>
    <mergeCell ref="I213:K213"/>
    <mergeCell ref="I214:K214"/>
    <mergeCell ref="I215:K215"/>
    <mergeCell ref="I216:K216"/>
    <mergeCell ref="I217:K217"/>
    <mergeCell ref="I218:K218"/>
    <mergeCell ref="U212:X212"/>
    <mergeCell ref="U210:X210"/>
    <mergeCell ref="U211:X211"/>
    <mergeCell ref="C210:D210"/>
    <mergeCell ref="E210:F210"/>
    <mergeCell ref="C211:D211"/>
    <mergeCell ref="E211:F211"/>
    <mergeCell ref="C212:D212"/>
    <mergeCell ref="E212:F212"/>
    <mergeCell ref="I210:K210"/>
    <mergeCell ref="I211:K211"/>
    <mergeCell ref="I212:K212"/>
    <mergeCell ref="U205:X205"/>
    <mergeCell ref="U206:X206"/>
    <mergeCell ref="C205:D205"/>
    <mergeCell ref="E205:F205"/>
    <mergeCell ref="C206:D206"/>
    <mergeCell ref="E206:F206"/>
    <mergeCell ref="U209:X209"/>
    <mergeCell ref="U207:X207"/>
    <mergeCell ref="U208:X208"/>
    <mergeCell ref="C207:D207"/>
    <mergeCell ref="E207:F207"/>
    <mergeCell ref="C208:D208"/>
    <mergeCell ref="E208:F208"/>
    <mergeCell ref="C209:D209"/>
    <mergeCell ref="E209:F209"/>
    <mergeCell ref="I205:K205"/>
    <mergeCell ref="I206:K206"/>
    <mergeCell ref="I207:K207"/>
    <mergeCell ref="I208:K208"/>
    <mergeCell ref="I209:K209"/>
    <mergeCell ref="U204:X204"/>
    <mergeCell ref="U203:X203"/>
    <mergeCell ref="E203:F203"/>
    <mergeCell ref="C204:D204"/>
    <mergeCell ref="E204:F204"/>
    <mergeCell ref="I203:K203"/>
    <mergeCell ref="I204:K204"/>
    <mergeCell ref="C161:D203"/>
    <mergeCell ref="U201:X201"/>
    <mergeCell ref="U202:X202"/>
    <mergeCell ref="U199:X199"/>
    <mergeCell ref="U200:X200"/>
    <mergeCell ref="I199:K199"/>
    <mergeCell ref="I200:K200"/>
    <mergeCell ref="I201:K201"/>
    <mergeCell ref="I202:K202"/>
    <mergeCell ref="U191:X191"/>
    <mergeCell ref="U192:X192"/>
    <mergeCell ref="U193:X193"/>
    <mergeCell ref="U194:X194"/>
    <mergeCell ref="I191:K191"/>
    <mergeCell ref="I192:K192"/>
    <mergeCell ref="I193:K193"/>
    <mergeCell ref="I194:K194"/>
    <mergeCell ref="E161:F172"/>
    <mergeCell ref="G199:G202"/>
    <mergeCell ref="E173:F202"/>
    <mergeCell ref="U197:X197"/>
    <mergeCell ref="U198:X198"/>
    <mergeCell ref="U195:X195"/>
    <mergeCell ref="U196:X196"/>
    <mergeCell ref="I195:K195"/>
    <mergeCell ref="I196:K196"/>
    <mergeCell ref="I197:K197"/>
    <mergeCell ref="I198:K198"/>
    <mergeCell ref="U189:X189"/>
    <mergeCell ref="U190:X190"/>
    <mergeCell ref="U187:X187"/>
    <mergeCell ref="U188:X188"/>
    <mergeCell ref="I187:K187"/>
    <mergeCell ref="I188:K188"/>
    <mergeCell ref="I189:K189"/>
    <mergeCell ref="I190:K190"/>
    <mergeCell ref="U185:X185"/>
    <mergeCell ref="U186:X186"/>
    <mergeCell ref="U183:X183"/>
    <mergeCell ref="U184:X184"/>
    <mergeCell ref="U181:X181"/>
    <mergeCell ref="U182:X182"/>
    <mergeCell ref="I181:K181"/>
    <mergeCell ref="I182:K182"/>
    <mergeCell ref="I183:K183"/>
    <mergeCell ref="I184:K184"/>
    <mergeCell ref="I185:K185"/>
    <mergeCell ref="I186:K186"/>
    <mergeCell ref="U173:X173"/>
    <mergeCell ref="U174:X174"/>
    <mergeCell ref="U175:X175"/>
    <mergeCell ref="U176:X176"/>
    <mergeCell ref="I173:K173"/>
    <mergeCell ref="I174:K174"/>
    <mergeCell ref="I175:K175"/>
    <mergeCell ref="I176:K176"/>
    <mergeCell ref="U179:X179"/>
    <mergeCell ref="U180:X180"/>
    <mergeCell ref="U177:X177"/>
    <mergeCell ref="U178:X178"/>
    <mergeCell ref="I177:K177"/>
    <mergeCell ref="I178:K178"/>
    <mergeCell ref="I179:K179"/>
    <mergeCell ref="I180:K180"/>
    <mergeCell ref="U171:X171"/>
    <mergeCell ref="U172:X172"/>
    <mergeCell ref="U169:X169"/>
    <mergeCell ref="U170:X170"/>
    <mergeCell ref="I169:K169"/>
    <mergeCell ref="I170:K170"/>
    <mergeCell ref="I171:K171"/>
    <mergeCell ref="I172:K172"/>
    <mergeCell ref="U167:X167"/>
    <mergeCell ref="U168:X168"/>
    <mergeCell ref="U165:X165"/>
    <mergeCell ref="U166:X166"/>
    <mergeCell ref="U163:X163"/>
    <mergeCell ref="U164:X164"/>
    <mergeCell ref="I163:K163"/>
    <mergeCell ref="I164:K164"/>
    <mergeCell ref="I165:K165"/>
    <mergeCell ref="I166:K166"/>
    <mergeCell ref="I167:K167"/>
    <mergeCell ref="I168:K168"/>
    <mergeCell ref="U155:X155"/>
    <mergeCell ref="U156:X156"/>
    <mergeCell ref="E157:F157"/>
    <mergeCell ref="U157:X157"/>
    <mergeCell ref="U158:X158"/>
    <mergeCell ref="I155:K155"/>
    <mergeCell ref="I156:K156"/>
    <mergeCell ref="I157:K157"/>
    <mergeCell ref="I158:K158"/>
    <mergeCell ref="C85:D160"/>
    <mergeCell ref="E129:F130"/>
    <mergeCell ref="G153:G156"/>
    <mergeCell ref="E158:F160"/>
    <mergeCell ref="E131:F156"/>
    <mergeCell ref="U161:X161"/>
    <mergeCell ref="U162:X162"/>
    <mergeCell ref="U159:X159"/>
    <mergeCell ref="U160:X160"/>
    <mergeCell ref="I159:K159"/>
    <mergeCell ref="I160:K160"/>
    <mergeCell ref="I161:K161"/>
    <mergeCell ref="I162:K162"/>
    <mergeCell ref="U153:X153"/>
    <mergeCell ref="U154:X154"/>
    <mergeCell ref="U151:X151"/>
    <mergeCell ref="U152:X152"/>
    <mergeCell ref="I151:K151"/>
    <mergeCell ref="I152:K152"/>
    <mergeCell ref="I153:K153"/>
    <mergeCell ref="I154:K154"/>
    <mergeCell ref="U149:X149"/>
    <mergeCell ref="U150:X150"/>
    <mergeCell ref="U147:X147"/>
    <mergeCell ref="U148:X148"/>
    <mergeCell ref="U145:X145"/>
    <mergeCell ref="U146:X146"/>
    <mergeCell ref="I145:K145"/>
    <mergeCell ref="I146:K146"/>
    <mergeCell ref="I147:K147"/>
    <mergeCell ref="I148:K148"/>
    <mergeCell ref="I149:K149"/>
    <mergeCell ref="I150:K150"/>
    <mergeCell ref="U137:X137"/>
    <mergeCell ref="U138:X138"/>
    <mergeCell ref="U139:X139"/>
    <mergeCell ref="U140:X140"/>
    <mergeCell ref="I137:K137"/>
    <mergeCell ref="I138:K138"/>
    <mergeCell ref="I139:K139"/>
    <mergeCell ref="I140:K140"/>
    <mergeCell ref="U143:X143"/>
    <mergeCell ref="U144:X144"/>
    <mergeCell ref="U141:X141"/>
    <mergeCell ref="U142:X142"/>
    <mergeCell ref="I141:K141"/>
    <mergeCell ref="I142:K142"/>
    <mergeCell ref="I143:K143"/>
    <mergeCell ref="I144:K144"/>
    <mergeCell ref="U135:X135"/>
    <mergeCell ref="U136:X136"/>
    <mergeCell ref="U133:X133"/>
    <mergeCell ref="U134:X134"/>
    <mergeCell ref="I133:K133"/>
    <mergeCell ref="I134:K134"/>
    <mergeCell ref="I135:K135"/>
    <mergeCell ref="I136:K136"/>
    <mergeCell ref="U131:X131"/>
    <mergeCell ref="U132:X132"/>
    <mergeCell ref="U129:X129"/>
    <mergeCell ref="U130:X130"/>
    <mergeCell ref="U127:X127"/>
    <mergeCell ref="U128:X128"/>
    <mergeCell ref="I127:K127"/>
    <mergeCell ref="I128:K128"/>
    <mergeCell ref="I129:K129"/>
    <mergeCell ref="I130:K130"/>
    <mergeCell ref="I131:K131"/>
    <mergeCell ref="I132:K132"/>
    <mergeCell ref="U119:X119"/>
    <mergeCell ref="U120:X120"/>
    <mergeCell ref="U121:X121"/>
    <mergeCell ref="U122:X122"/>
    <mergeCell ref="I119:K119"/>
    <mergeCell ref="I120:K120"/>
    <mergeCell ref="I121:K121"/>
    <mergeCell ref="I122:K122"/>
    <mergeCell ref="G118:G128"/>
    <mergeCell ref="U125:X125"/>
    <mergeCell ref="U126:X126"/>
    <mergeCell ref="U123:X123"/>
    <mergeCell ref="U124:X124"/>
    <mergeCell ref="I123:K123"/>
    <mergeCell ref="I124:K124"/>
    <mergeCell ref="I125:K125"/>
    <mergeCell ref="I126:K126"/>
    <mergeCell ref="U118:X118"/>
    <mergeCell ref="U116:X116"/>
    <mergeCell ref="U117:X117"/>
    <mergeCell ref="I116:K116"/>
    <mergeCell ref="I117:K117"/>
    <mergeCell ref="I118:K118"/>
    <mergeCell ref="G107:G117"/>
    <mergeCell ref="I107:K107"/>
    <mergeCell ref="U107:X107"/>
    <mergeCell ref="U114:X114"/>
    <mergeCell ref="U115:X115"/>
    <mergeCell ref="U112:X112"/>
    <mergeCell ref="U113:X113"/>
    <mergeCell ref="U110:X110"/>
    <mergeCell ref="U111:X111"/>
    <mergeCell ref="I110:K110"/>
    <mergeCell ref="I111:K111"/>
    <mergeCell ref="I112:K112"/>
    <mergeCell ref="I113:K113"/>
    <mergeCell ref="I114:K114"/>
    <mergeCell ref="I115:K115"/>
    <mergeCell ref="U102:X102"/>
    <mergeCell ref="U103:X103"/>
    <mergeCell ref="U104:X104"/>
    <mergeCell ref="U105:X105"/>
    <mergeCell ref="I102:K102"/>
    <mergeCell ref="I103:K103"/>
    <mergeCell ref="I104:K104"/>
    <mergeCell ref="I105:K105"/>
    <mergeCell ref="G97:G106"/>
    <mergeCell ref="U108:X108"/>
    <mergeCell ref="U109:X109"/>
    <mergeCell ref="U106:X106"/>
    <mergeCell ref="I106:K106"/>
    <mergeCell ref="I108:K108"/>
    <mergeCell ref="I109:K109"/>
    <mergeCell ref="U100:X100"/>
    <mergeCell ref="U101:X101"/>
    <mergeCell ref="U98:X98"/>
    <mergeCell ref="U99:X99"/>
    <mergeCell ref="I98:K98"/>
    <mergeCell ref="I99:K99"/>
    <mergeCell ref="I100:K100"/>
    <mergeCell ref="I101:K101"/>
    <mergeCell ref="U96:X96"/>
    <mergeCell ref="U97:X97"/>
    <mergeCell ref="U94:X94"/>
    <mergeCell ref="U95:X95"/>
    <mergeCell ref="U92:X92"/>
    <mergeCell ref="U93:X93"/>
    <mergeCell ref="I92:K92"/>
    <mergeCell ref="I93:K93"/>
    <mergeCell ref="I94:K94"/>
    <mergeCell ref="I95:K95"/>
    <mergeCell ref="I96:K96"/>
    <mergeCell ref="I97:K97"/>
    <mergeCell ref="U84:X84"/>
    <mergeCell ref="U85:X85"/>
    <mergeCell ref="E84:F84"/>
    <mergeCell ref="U86:X86"/>
    <mergeCell ref="U87:X87"/>
    <mergeCell ref="I84:K84"/>
    <mergeCell ref="I85:K85"/>
    <mergeCell ref="I86:K86"/>
    <mergeCell ref="I87:K87"/>
    <mergeCell ref="C63:D84"/>
    <mergeCell ref="E63:F71"/>
    <mergeCell ref="G86:G96"/>
    <mergeCell ref="U90:X90"/>
    <mergeCell ref="U91:X91"/>
    <mergeCell ref="U88:X88"/>
    <mergeCell ref="U89:X89"/>
    <mergeCell ref="I88:K88"/>
    <mergeCell ref="I89:K89"/>
    <mergeCell ref="I90:K90"/>
    <mergeCell ref="I91:K91"/>
    <mergeCell ref="U82:X82"/>
    <mergeCell ref="U83:X83"/>
    <mergeCell ref="U80:X80"/>
    <mergeCell ref="U81:X81"/>
    <mergeCell ref="E80:F80"/>
    <mergeCell ref="E81:F81"/>
    <mergeCell ref="E82:F82"/>
    <mergeCell ref="E83:F83"/>
    <mergeCell ref="I81:K81"/>
    <mergeCell ref="I82:K82"/>
    <mergeCell ref="I83:K83"/>
    <mergeCell ref="U78:X78"/>
    <mergeCell ref="U79:X79"/>
    <mergeCell ref="U76:X76"/>
    <mergeCell ref="U77:X77"/>
    <mergeCell ref="U68:X68"/>
    <mergeCell ref="U70:X70"/>
    <mergeCell ref="U69:X69"/>
    <mergeCell ref="U71:X71"/>
    <mergeCell ref="U74:X74"/>
    <mergeCell ref="U75:X75"/>
    <mergeCell ref="U72:X72"/>
    <mergeCell ref="U73:X73"/>
    <mergeCell ref="U66:X66"/>
    <mergeCell ref="U67:X67"/>
    <mergeCell ref="U64:X64"/>
    <mergeCell ref="U65:X65"/>
    <mergeCell ref="U63:X63"/>
    <mergeCell ref="U61:X61"/>
    <mergeCell ref="U62:X62"/>
    <mergeCell ref="U54:X54"/>
    <mergeCell ref="U55:X55"/>
    <mergeCell ref="U52:X52"/>
    <mergeCell ref="U53:X53"/>
    <mergeCell ref="I52:K52"/>
    <mergeCell ref="I53:K53"/>
    <mergeCell ref="I54:K54"/>
    <mergeCell ref="I55:K55"/>
    <mergeCell ref="I56:K56"/>
    <mergeCell ref="E38:F60"/>
    <mergeCell ref="U60:X60"/>
    <mergeCell ref="U58:X58"/>
    <mergeCell ref="U59:X59"/>
    <mergeCell ref="U56:X56"/>
    <mergeCell ref="U57:X57"/>
    <mergeCell ref="I57:K57"/>
    <mergeCell ref="I58:K58"/>
    <mergeCell ref="U50:X50"/>
    <mergeCell ref="U51:X51"/>
    <mergeCell ref="U48:X48"/>
    <mergeCell ref="U49:X49"/>
    <mergeCell ref="U46:X46"/>
    <mergeCell ref="U47:X47"/>
    <mergeCell ref="I51:K51"/>
    <mergeCell ref="G39:G49"/>
    <mergeCell ref="U35:X35"/>
    <mergeCell ref="E36:F36"/>
    <mergeCell ref="U44:X44"/>
    <mergeCell ref="U45:X45"/>
    <mergeCell ref="U42:X42"/>
    <mergeCell ref="U43:X43"/>
    <mergeCell ref="U40:X40"/>
    <mergeCell ref="U41:X41"/>
    <mergeCell ref="U38:X38"/>
    <mergeCell ref="U39:X39"/>
    <mergeCell ref="U37:X37"/>
    <mergeCell ref="U36:X36"/>
    <mergeCell ref="E37:F37"/>
    <mergeCell ref="I36:K36"/>
    <mergeCell ref="I37:K37"/>
    <mergeCell ref="I38:K38"/>
    <mergeCell ref="I39:K39"/>
    <mergeCell ref="I40:K40"/>
    <mergeCell ref="I41:K41"/>
    <mergeCell ref="C21:D37"/>
    <mergeCell ref="U33:X33"/>
    <mergeCell ref="U34:X34"/>
    <mergeCell ref="U32:X32"/>
    <mergeCell ref="E32:F35"/>
    <mergeCell ref="I32:K32"/>
    <mergeCell ref="I33:K33"/>
    <mergeCell ref="I34:K34"/>
    <mergeCell ref="I35:K35"/>
    <mergeCell ref="U30:X30"/>
    <mergeCell ref="U31:X31"/>
    <mergeCell ref="U28:X28"/>
    <mergeCell ref="U29:X29"/>
    <mergeCell ref="E26:F29"/>
    <mergeCell ref="E30:F31"/>
    <mergeCell ref="I31:K31"/>
    <mergeCell ref="B5:C5"/>
    <mergeCell ref="B6:C6"/>
    <mergeCell ref="D6:F6"/>
    <mergeCell ref="U22:X22"/>
    <mergeCell ref="U23:X23"/>
    <mergeCell ref="J16:J19"/>
    <mergeCell ref="B17:C18"/>
    <mergeCell ref="L20:T20"/>
    <mergeCell ref="U21:X21"/>
    <mergeCell ref="J9:J10"/>
    <mergeCell ref="U26:X26"/>
    <mergeCell ref="U27:X27"/>
    <mergeCell ref="U25:X25"/>
    <mergeCell ref="U20:X20"/>
    <mergeCell ref="U24:X24"/>
    <mergeCell ref="E21:F25"/>
    <mergeCell ref="J12:K12"/>
    <mergeCell ref="L12:T12"/>
    <mergeCell ref="J13:K13"/>
    <mergeCell ref="J14:K14"/>
    <mergeCell ref="C20:D20"/>
    <mergeCell ref="E20:F20"/>
    <mergeCell ref="I20:K20"/>
    <mergeCell ref="I21:K21"/>
  </mergeCells>
  <phoneticPr fontId="3"/>
  <conditionalFormatting sqref="L21:T22 M23:T60 L25:L60 L61:T65 L67:T68 L70:T73 L204:T220 L75:T106 L118:T156 L158:T202">
    <cfRule type="cellIs" dxfId="32" priority="58" stopIfTrue="1" operator="equal">
      <formula>"H"</formula>
    </cfRule>
    <cfRule type="cellIs" dxfId="31" priority="59" stopIfTrue="1" operator="equal">
      <formula>"M"</formula>
    </cfRule>
    <cfRule type="cellIs" dxfId="30" priority="60" stopIfTrue="1" operator="equal">
      <formula>"L"</formula>
    </cfRule>
  </conditionalFormatting>
  <conditionalFormatting sqref="L23">
    <cfRule type="cellIs" dxfId="29" priority="55" stopIfTrue="1" operator="equal">
      <formula>"H"</formula>
    </cfRule>
    <cfRule type="cellIs" dxfId="28" priority="56" stopIfTrue="1" operator="equal">
      <formula>"M"</formula>
    </cfRule>
    <cfRule type="cellIs" dxfId="27" priority="57" stopIfTrue="1" operator="equal">
      <formula>"L"</formula>
    </cfRule>
  </conditionalFormatting>
  <conditionalFormatting sqref="L24">
    <cfRule type="cellIs" dxfId="26" priority="22" stopIfTrue="1" operator="equal">
      <formula>"H"</formula>
    </cfRule>
    <cfRule type="cellIs" dxfId="25" priority="23" stopIfTrue="1" operator="equal">
      <formula>"M"</formula>
    </cfRule>
    <cfRule type="cellIs" dxfId="24" priority="24" stopIfTrue="1" operator="equal">
      <formula>"L"</formula>
    </cfRule>
  </conditionalFormatting>
  <conditionalFormatting sqref="L66:T66">
    <cfRule type="cellIs" dxfId="23" priority="19" stopIfTrue="1" operator="equal">
      <formula>"H"</formula>
    </cfRule>
    <cfRule type="cellIs" dxfId="22" priority="20" stopIfTrue="1" operator="equal">
      <formula>"M"</formula>
    </cfRule>
    <cfRule type="cellIs" dxfId="21" priority="21" stopIfTrue="1" operator="equal">
      <formula>"L"</formula>
    </cfRule>
  </conditionalFormatting>
  <conditionalFormatting sqref="L69:T69">
    <cfRule type="cellIs" dxfId="20" priority="16" stopIfTrue="1" operator="equal">
      <formula>"H"</formula>
    </cfRule>
    <cfRule type="cellIs" dxfId="19" priority="17" stopIfTrue="1" operator="equal">
      <formula>"M"</formula>
    </cfRule>
    <cfRule type="cellIs" dxfId="18" priority="18" stopIfTrue="1" operator="equal">
      <formula>"L"</formula>
    </cfRule>
  </conditionalFormatting>
  <conditionalFormatting sqref="L74:T74">
    <cfRule type="cellIs" dxfId="17" priority="13" stopIfTrue="1" operator="equal">
      <formula>"H"</formula>
    </cfRule>
    <cfRule type="cellIs" dxfId="16" priority="14" stopIfTrue="1" operator="equal">
      <formula>"M"</formula>
    </cfRule>
    <cfRule type="cellIs" dxfId="15" priority="15" stopIfTrue="1" operator="equal">
      <formula>"L"</formula>
    </cfRule>
  </conditionalFormatting>
  <conditionalFormatting sqref="L107:T117">
    <cfRule type="cellIs" dxfId="14" priority="10" stopIfTrue="1" operator="equal">
      <formula>"H"</formula>
    </cfRule>
    <cfRule type="cellIs" dxfId="13" priority="11" stopIfTrue="1" operator="equal">
      <formula>"M"</formula>
    </cfRule>
    <cfRule type="cellIs" dxfId="12" priority="12" stopIfTrue="1" operator="equal">
      <formula>"L"</formula>
    </cfRule>
  </conditionalFormatting>
  <conditionalFormatting sqref="L203:T203">
    <cfRule type="cellIs" dxfId="11" priority="7" stopIfTrue="1" operator="equal">
      <formula>"H"</formula>
    </cfRule>
    <cfRule type="cellIs" dxfId="10" priority="8" stopIfTrue="1" operator="equal">
      <formula>"M"</formula>
    </cfRule>
    <cfRule type="cellIs" dxfId="9" priority="9" stopIfTrue="1" operator="equal">
      <formula>"L"</formula>
    </cfRule>
  </conditionalFormatting>
  <conditionalFormatting sqref="L157:T157">
    <cfRule type="cellIs" dxfId="5" priority="1" stopIfTrue="1" operator="equal">
      <formula>"H"</formula>
    </cfRule>
    <cfRule type="cellIs" dxfId="4" priority="2" stopIfTrue="1" operator="equal">
      <formula>"M"</formula>
    </cfRule>
    <cfRule type="cellIs" dxfId="3" priority="3" stopIfTrue="1" operator="equal">
      <formula>"L"</formula>
    </cfRule>
  </conditionalFormatting>
  <dataValidations count="2">
    <dataValidation imeMode="off" allowBlank="1" showInputMessage="1" showErrorMessage="1" sqref="E18:I18 B15:T15 B12:I14 L12:T14 L10:T10 B8:I10"/>
    <dataValidation type="list" imeMode="off" allowBlank="1" showInputMessage="1" showErrorMessage="1" sqref="L21:T220">
      <formula1>"Y,H,M,L"</formula1>
    </dataValidation>
  </dataValidations>
  <printOptions horizontalCentered="1"/>
  <pageMargins left="0.35433070866141736" right="0.19685039370078741" top="0.39370078740157483" bottom="0.6692913385826772" header="0.27559055118110237" footer="0.51181102362204722"/>
  <pageSetup paperSize="9" scale="24" fitToHeight="0" orientation="portrait" r:id="rId1"/>
  <headerFooter alignWithMargins="0">
    <oddHeader>&amp;LQMSI_TEST_F_PLAN_CASE_V1.05&amp;R&amp;F</oddHeader>
    <oddFooter xml:space="preserve">&amp;L&amp;"ＭＳ Ｐゴシック,標準"ＴＯＳＨＩＢＡ(ISC/TSIS) &amp;C&amp;"ＭＳ Ｐゴシック,標準"テスト仕様書/テスト結果報告書(&amp;A)&amp;R&amp;"ＭＳ Ｐゴシック,標準"Ｐａｇｅ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テスト計画書</vt:lpstr>
      <vt:lpstr>テスト仕様書</vt:lpstr>
      <vt:lpstr>テスト仕様書!Print_Area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hd-matsu</dc:creator>
  <cp:lastModifiedBy>sraw</cp:lastModifiedBy>
  <cp:lastPrinted>2015-11-27T07:35:06Z</cp:lastPrinted>
  <dcterms:created xsi:type="dcterms:W3CDTF">2015-11-27T02:49:34Z</dcterms:created>
  <dcterms:modified xsi:type="dcterms:W3CDTF">2015-12-07T09:31:43Z</dcterms:modified>
</cp:coreProperties>
</file>