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icha\Documents\MSE\2. Vertiefungsprojekt\Swissski\repo\data\"/>
    </mc:Choice>
  </mc:AlternateContent>
  <xr:revisionPtr revIDLastSave="0" documentId="13_ncr:1_{87D08829-3177-44C7-BF47-16400F09509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enbank_komplet_MLD" sheetId="3" r:id="rId1"/>
    <sheet name="ID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A2" i="3"/>
  <c r="B2" i="3"/>
  <c r="A3" i="3"/>
  <c r="B3" i="3"/>
  <c r="A4" i="3"/>
  <c r="B4" i="3"/>
  <c r="A5" i="3"/>
  <c r="B5" i="3"/>
  <c r="A6" i="3"/>
  <c r="B6" i="3"/>
  <c r="A7" i="3"/>
  <c r="B7" i="3"/>
  <c r="A9" i="3"/>
  <c r="B9" i="3"/>
  <c r="A10" i="3"/>
  <c r="B10" i="3"/>
  <c r="A2" i="4"/>
  <c r="A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4" i="4"/>
  <c r="G2" i="3" l="1"/>
  <c r="G6" i="3"/>
  <c r="G5" i="3"/>
  <c r="G10" i="3"/>
  <c r="G4" i="3"/>
  <c r="G3" i="3"/>
  <c r="G9" i="3"/>
  <c r="G7" i="3"/>
</calcChain>
</file>

<file path=xl/sharedStrings.xml><?xml version="1.0" encoding="utf-8"?>
<sst xmlns="http://schemas.openxmlformats.org/spreadsheetml/2006/main" count="811" uniqueCount="725">
  <si>
    <t>FIS-CODE</t>
  </si>
  <si>
    <t>Swiss Ski ID</t>
  </si>
  <si>
    <t>Vorname</t>
  </si>
  <si>
    <t>Name</t>
  </si>
  <si>
    <t>AthleteName</t>
  </si>
  <si>
    <t>Group</t>
  </si>
  <si>
    <t>TestType</t>
  </si>
  <si>
    <t>TestYear</t>
  </si>
  <si>
    <t>TestMonth</t>
  </si>
  <si>
    <t>TestDay</t>
  </si>
  <si>
    <t>BodyMass</t>
  </si>
  <si>
    <t>IsoTest 70° Fmax_iso [N]</t>
  </si>
  <si>
    <t>IsoTest 100° Fmax_iso [N]</t>
  </si>
  <si>
    <t>IsoTest 100° links Fmax_iso [N]</t>
  </si>
  <si>
    <t>IsoTest 100° rechts Fmax_iso [N]</t>
  </si>
  <si>
    <t>Bilaterales Defizit [%]</t>
  </si>
  <si>
    <t>Seitendifferenz [%]</t>
  </si>
  <si>
    <t>Elastojump 100% Pmax_abs [Watt]</t>
  </si>
  <si>
    <t>Elastojump 200% Pmax_abs [Watt]</t>
  </si>
  <si>
    <t>Elastojump 100% s_max [cm]</t>
  </si>
  <si>
    <t>Elastojump 200% s_max [cm]</t>
  </si>
  <si>
    <t>Elastojump 100% s_pos [cm]</t>
  </si>
  <si>
    <t>Elastojump 200% s_pos [cm]</t>
  </si>
  <si>
    <t>Fv0_max [N]</t>
  </si>
  <si>
    <t>Statojump 100% Pmax_abs [Watt]</t>
  </si>
  <si>
    <t>Statojump 200% Pmax_abs [Watt]</t>
  </si>
  <si>
    <t>Statojump 100% s_max [cm]</t>
  </si>
  <si>
    <t>Statojump 200% s_max [cm]</t>
  </si>
  <si>
    <t>Statojump 100% s_pos [cm]</t>
  </si>
  <si>
    <t>Statojump 200% s_pos [cm]</t>
  </si>
  <si>
    <t>IsoTest 70° Fmax_iso_rel [N/kg]</t>
  </si>
  <si>
    <t>IsoTest 100° Fmax_iso_rel [N/kg]</t>
  </si>
  <si>
    <t>IsoTest 100° links Fmax_iso_rel [N/kg]</t>
  </si>
  <si>
    <t>IsoTest 100° rechts Fmax_iso_rel [N/kg]</t>
  </si>
  <si>
    <t>Elastojump 100% Pmax_rel [Watt/kg]</t>
  </si>
  <si>
    <t>Elastojump 200% Pmax_rel [Watt/kg]</t>
  </si>
  <si>
    <t>Elastojump 100% Ppos_rel [Watt/kg]</t>
  </si>
  <si>
    <t>Elastojump 200% Ppos_rel [Watt/kg]</t>
  </si>
  <si>
    <t>Fv0_rel_max [N]</t>
  </si>
  <si>
    <t>Statojump 100% Pmax_rel [Watt/kg]</t>
  </si>
  <si>
    <t>Statojump 200% Pmax_rel [Watt/kg]</t>
  </si>
  <si>
    <t>Statojump 100% Ppos_rel [Watt/kg]</t>
  </si>
  <si>
    <t>Statojump 200% Ppos_rel [Watt/kg]</t>
  </si>
  <si>
    <t>Silvano</t>
  </si>
  <si>
    <t>Gini</t>
  </si>
  <si>
    <t>Silvano Gini</t>
  </si>
  <si>
    <t>NM Männer SSV Ski Alpin</t>
  </si>
  <si>
    <t>Isometrische Maximalkraft, LoadedJump</t>
  </si>
  <si>
    <t>Janine</t>
  </si>
  <si>
    <t>Schmitt</t>
  </si>
  <si>
    <t>Janine Schmitt</t>
  </si>
  <si>
    <t>NM Frauen SSV Ski Alpin</t>
  </si>
  <si>
    <t>Sandro</t>
  </si>
  <si>
    <t>Zurbrügg</t>
  </si>
  <si>
    <t>Sandro Zurbrügg</t>
  </si>
  <si>
    <t>Kilian</t>
  </si>
  <si>
    <t>Abplanalp</t>
  </si>
  <si>
    <t>Kilian Abplanalp</t>
  </si>
  <si>
    <t>Aline</t>
  </si>
  <si>
    <t>Höpli</t>
  </si>
  <si>
    <t>Aline Höpli</t>
  </si>
  <si>
    <t>Nicolas</t>
  </si>
  <si>
    <t>Macheret</t>
  </si>
  <si>
    <t>Nicolas Macheret</t>
  </si>
  <si>
    <t>Luc</t>
  </si>
  <si>
    <t>Roduit</t>
  </si>
  <si>
    <t>Luc Roduit</t>
  </si>
  <si>
    <t>SSV Tenero m Ski Alpin</t>
  </si>
  <si>
    <t>Gilles</t>
  </si>
  <si>
    <t>Roulin</t>
  </si>
  <si>
    <t>Gilles Roulin</t>
  </si>
  <si>
    <t>Eric</t>
  </si>
  <si>
    <t>Wyler</t>
  </si>
  <si>
    <t>Eric Wyler</t>
  </si>
  <si>
    <t>Livio</t>
  </si>
  <si>
    <t>Hiltbrand</t>
  </si>
  <si>
    <t>Simonet</t>
  </si>
  <si>
    <t>Andri</t>
  </si>
  <si>
    <t>Moser</t>
  </si>
  <si>
    <t>Florian</t>
  </si>
  <si>
    <t>Kunz</t>
  </si>
  <si>
    <t>Maurus</t>
  </si>
  <si>
    <t>Sparr</t>
  </si>
  <si>
    <t>Franjo</t>
  </si>
  <si>
    <t>Delio</t>
  </si>
  <si>
    <t>Stefan</t>
  </si>
  <si>
    <t>Rogentin</t>
  </si>
  <si>
    <t>Dionys</t>
  </si>
  <si>
    <t>Kippel</t>
  </si>
  <si>
    <t>Gisin</t>
  </si>
  <si>
    <t>Amelie</t>
  </si>
  <si>
    <t>Klopfenstein</t>
  </si>
  <si>
    <t>Charlotte</t>
  </si>
  <si>
    <t>Chable</t>
  </si>
  <si>
    <t>Delia</t>
  </si>
  <si>
    <t>Durrer</t>
  </si>
  <si>
    <t>Nicole</t>
  </si>
  <si>
    <t>Good</t>
  </si>
  <si>
    <t>Vanessa</t>
  </si>
  <si>
    <t>Kasper</t>
  </si>
  <si>
    <t>Simone</t>
  </si>
  <si>
    <t>Wild</t>
  </si>
  <si>
    <t>Lars</t>
  </si>
  <si>
    <t>Roesti</t>
  </si>
  <si>
    <t>Fadri</t>
  </si>
  <si>
    <t>Janutin</t>
  </si>
  <si>
    <t>Valentine</t>
  </si>
  <si>
    <t>Delphine</t>
  </si>
  <si>
    <t>Darbellay</t>
  </si>
  <si>
    <t>Julie</t>
  </si>
  <si>
    <t>Deschenaux</t>
  </si>
  <si>
    <t>Selina</t>
  </si>
  <si>
    <t>Gadient</t>
  </si>
  <si>
    <t>Lara</t>
  </si>
  <si>
    <t>Baumann</t>
  </si>
  <si>
    <t>Sarah</t>
  </si>
  <si>
    <t>Zoller</t>
  </si>
  <si>
    <t>Katja</t>
  </si>
  <si>
    <t>Grossmann</t>
  </si>
  <si>
    <t>Stephanie</t>
  </si>
  <si>
    <t>Jenal</t>
  </si>
  <si>
    <t>Kolly</t>
  </si>
  <si>
    <t>Mélanie</t>
  </si>
  <si>
    <t>Meillard</t>
  </si>
  <si>
    <t>Camille</t>
  </si>
  <si>
    <t>Rast</t>
  </si>
  <si>
    <t>Elena</t>
  </si>
  <si>
    <t>Stoffel</t>
  </si>
  <si>
    <t>Michelle</t>
  </si>
  <si>
    <t>Wendy</t>
  </si>
  <si>
    <t>Holdener</t>
  </si>
  <si>
    <t>Reto</t>
  </si>
  <si>
    <t>Mächler</t>
  </si>
  <si>
    <t>Marco</t>
  </si>
  <si>
    <t>Odermatt</t>
  </si>
  <si>
    <t>Semyel</t>
  </si>
  <si>
    <t>Bissig</t>
  </si>
  <si>
    <t>Lorina</t>
  </si>
  <si>
    <t>Zelger</t>
  </si>
  <si>
    <t>Michel</t>
  </si>
  <si>
    <t>Trummer</t>
  </si>
  <si>
    <t>Juliana</t>
  </si>
  <si>
    <t>Suter</t>
  </si>
  <si>
    <t>Niels</t>
  </si>
  <si>
    <t>Hintermann</t>
  </si>
  <si>
    <t>Arnaud</t>
  </si>
  <si>
    <t>Boisset</t>
  </si>
  <si>
    <t>Urs</t>
  </si>
  <si>
    <t>Kryenbühl</t>
  </si>
  <si>
    <t>Josua</t>
  </si>
  <si>
    <t>Mettler</t>
  </si>
  <si>
    <t>Ralph</t>
  </si>
  <si>
    <t>Weber</t>
  </si>
  <si>
    <t>Nathalie</t>
  </si>
  <si>
    <t>Gröbli</t>
  </si>
  <si>
    <t>Vivianne</t>
  </si>
  <si>
    <t>Härri</t>
  </si>
  <si>
    <t>Yannick</t>
  </si>
  <si>
    <t>Chabloz</t>
  </si>
  <si>
    <t>Daniele</t>
  </si>
  <si>
    <t>Sette</t>
  </si>
  <si>
    <t>Loic</t>
  </si>
  <si>
    <t>Patrick</t>
  </si>
  <si>
    <t>von Siebenthal</t>
  </si>
  <si>
    <t>Dominic</t>
  </si>
  <si>
    <t>Ott</t>
  </si>
  <si>
    <t>Kohler</t>
  </si>
  <si>
    <t>Joel</t>
  </si>
  <si>
    <t>Lütolf</t>
  </si>
  <si>
    <t>Noel</t>
  </si>
  <si>
    <t>von Grünigen</t>
  </si>
  <si>
    <t>GebDat</t>
  </si>
  <si>
    <t>FIS-Code</t>
  </si>
  <si>
    <t>SSV-134199595</t>
  </si>
  <si>
    <t>Aerni</t>
  </si>
  <si>
    <t>Luca</t>
  </si>
  <si>
    <t>SSV-129431060</t>
  </si>
  <si>
    <t>SSV-129451126</t>
  </si>
  <si>
    <t>Carole</t>
  </si>
  <si>
    <t>SSV-129434109</t>
  </si>
  <si>
    <t>SSV-129434110</t>
  </si>
  <si>
    <t>Blanc</t>
  </si>
  <si>
    <t>Malorie</t>
  </si>
  <si>
    <t>SSV-133578033</t>
  </si>
  <si>
    <t>SSV-129438401</t>
  </si>
  <si>
    <t>Brändli</t>
  </si>
  <si>
    <t>Anuk</t>
  </si>
  <si>
    <t>SSV-129589803</t>
  </si>
  <si>
    <t>Caviezel</t>
  </si>
  <si>
    <t>Gino</t>
  </si>
  <si>
    <t>SSV-129418150</t>
  </si>
  <si>
    <t>Mauro</t>
  </si>
  <si>
    <t>SSV-129403094</t>
  </si>
  <si>
    <t>SSV-129320701</t>
  </si>
  <si>
    <t>SSV-129434854</t>
  </si>
  <si>
    <t>Christen</t>
  </si>
  <si>
    <t>Eliane</t>
  </si>
  <si>
    <t>SSV-129439046</t>
  </si>
  <si>
    <t>Danioth</t>
  </si>
  <si>
    <t>SSV-129434268</t>
  </si>
  <si>
    <t>SSV-132836548</t>
  </si>
  <si>
    <t>SSV-129456669</t>
  </si>
  <si>
    <t>Dupasquier</t>
  </si>
  <si>
    <t>Amélie</t>
  </si>
  <si>
    <t>SSV-129322034</t>
  </si>
  <si>
    <t>SSV-129450524</t>
  </si>
  <si>
    <t>Egloff</t>
  </si>
  <si>
    <t>SSV-129433263</t>
  </si>
  <si>
    <t>Ellenberger</t>
  </si>
  <si>
    <t>Andrea</t>
  </si>
  <si>
    <t>SSV-129415181</t>
  </si>
  <si>
    <t>Etzensperger</t>
  </si>
  <si>
    <t>Lindy</t>
  </si>
  <si>
    <t>SSV-129439762</t>
  </si>
  <si>
    <t>Feuz</t>
  </si>
  <si>
    <t>Beat</t>
  </si>
  <si>
    <t>SSV-129408145</t>
  </si>
  <si>
    <t>Fischbacher</t>
  </si>
  <si>
    <t>SSV-129431140</t>
  </si>
  <si>
    <t>Flury</t>
  </si>
  <si>
    <t>Jasmine</t>
  </si>
  <si>
    <t>SSV-129422853</t>
  </si>
  <si>
    <t>SSV-133178117</t>
  </si>
  <si>
    <t>SSV-129455007</t>
  </si>
  <si>
    <t>SSV-129420811</t>
  </si>
  <si>
    <t>SSV-129431232</t>
  </si>
  <si>
    <t>Grob</t>
  </si>
  <si>
    <t>Stefanie</t>
  </si>
  <si>
    <t>SSV-135759192</t>
  </si>
  <si>
    <t>SSV-129430590</t>
  </si>
  <si>
    <t>SSV-129431043</t>
  </si>
  <si>
    <t>Gut</t>
  </si>
  <si>
    <t>Ian</t>
  </si>
  <si>
    <t>SSV-129416891</t>
  </si>
  <si>
    <t>Gut-Behrami</t>
  </si>
  <si>
    <t>SSV-129416887</t>
  </si>
  <si>
    <t>Hächler</t>
  </si>
  <si>
    <t>Lenz</t>
  </si>
  <si>
    <t>SSV-139723646</t>
  </si>
  <si>
    <t>Hählen</t>
  </si>
  <si>
    <t>Joana</t>
  </si>
  <si>
    <t>SSV-129423399</t>
  </si>
  <si>
    <t>SSV-129438825</t>
  </si>
  <si>
    <t>SSV-129596027</t>
  </si>
  <si>
    <t>SSV-129412298</t>
  </si>
  <si>
    <t>SSV-129420393</t>
  </si>
  <si>
    <t>SSV-129448065</t>
  </si>
  <si>
    <t>Iten</t>
  </si>
  <si>
    <t>Matthias</t>
  </si>
  <si>
    <t>SSV-129443319</t>
  </si>
  <si>
    <t>SSV-129320590</t>
  </si>
  <si>
    <t>SSV-129422784</t>
  </si>
  <si>
    <t>SSV-129427658</t>
  </si>
  <si>
    <t>SSV-129458813</t>
  </si>
  <si>
    <t>SSV-129460237</t>
  </si>
  <si>
    <t>SSV-129431046</t>
  </si>
  <si>
    <t>Noémie</t>
  </si>
  <si>
    <t>SSV-129434540</t>
  </si>
  <si>
    <t>SSV-129420394</t>
  </si>
  <si>
    <t>SSV-129460283</t>
  </si>
  <si>
    <t>SSV-129460284</t>
  </si>
  <si>
    <t>Lingg</t>
  </si>
  <si>
    <t>25.05.1999</t>
  </si>
  <si>
    <t>SSV-129451426</t>
  </si>
  <si>
    <t>SSV-129460050</t>
  </si>
  <si>
    <t>SSV-130238222</t>
  </si>
  <si>
    <t>SSV-129458699</t>
  </si>
  <si>
    <t>SSV-129579383</t>
  </si>
  <si>
    <t>SSV-129438438</t>
  </si>
  <si>
    <t>Mathis</t>
  </si>
  <si>
    <t>Jasmin</t>
  </si>
  <si>
    <t>SSV-129459490</t>
  </si>
  <si>
    <t>SSV-129431370</t>
  </si>
  <si>
    <t>SSV-129431371</t>
  </si>
  <si>
    <t>SSV-129435405</t>
  </si>
  <si>
    <t>Melanie</t>
  </si>
  <si>
    <t>SSV-129444677</t>
  </si>
  <si>
    <t>Monney</t>
  </si>
  <si>
    <t>Alexis</t>
  </si>
  <si>
    <t>SSV-129460316</t>
  </si>
  <si>
    <t>SSV-129329495</t>
  </si>
  <si>
    <t>Murisier</t>
  </si>
  <si>
    <t>Justin</t>
  </si>
  <si>
    <t>SSV-129417974</t>
  </si>
  <si>
    <t>Nef</t>
  </si>
  <si>
    <t>Tanguy</t>
  </si>
  <si>
    <t>SSV-129430802</t>
  </si>
  <si>
    <t>Noger</t>
  </si>
  <si>
    <t>Cédric</t>
  </si>
  <si>
    <t>SSV-129420943</t>
  </si>
  <si>
    <t>Nufer</t>
  </si>
  <si>
    <t>Priska</t>
  </si>
  <si>
    <t>SSV-129421257</t>
  </si>
  <si>
    <t>SSV-129437963</t>
  </si>
  <si>
    <t>Oehrli</t>
  </si>
  <si>
    <t>SSV-129430238</t>
  </si>
  <si>
    <t>SSV-129449815</t>
  </si>
  <si>
    <t>SSV-129439797</t>
  </si>
  <si>
    <t>Rochat</t>
  </si>
  <si>
    <t>Marc</t>
  </si>
  <si>
    <t>SSV-129411640</t>
  </si>
  <si>
    <t>SSV-129420521</t>
  </si>
  <si>
    <t>Rossi</t>
  </si>
  <si>
    <t>Livia</t>
  </si>
  <si>
    <t>SSV-129449516</t>
  </si>
  <si>
    <t>SSV-129435198</t>
  </si>
  <si>
    <t>SSV-129431192</t>
  </si>
  <si>
    <t>Schmidiger</t>
  </si>
  <si>
    <t>SSV-129408265</t>
  </si>
  <si>
    <t>SSV-129605747</t>
  </si>
  <si>
    <t>Service</t>
  </si>
  <si>
    <t>One</t>
  </si>
  <si>
    <t>SSV-300100107</t>
  </si>
  <si>
    <t>Two</t>
  </si>
  <si>
    <t>SSV-300100108</t>
  </si>
  <si>
    <t>Three</t>
  </si>
  <si>
    <t>SSV-300100109</t>
  </si>
  <si>
    <t>SSV-129426363</t>
  </si>
  <si>
    <t>SSV-129435365</t>
  </si>
  <si>
    <t>SSV-129422832</t>
  </si>
  <si>
    <t>SSV-129444829</t>
  </si>
  <si>
    <t>Spörri</t>
  </si>
  <si>
    <t>Nick</t>
  </si>
  <si>
    <t>SSV-129451133</t>
  </si>
  <si>
    <t>SSV-129430369</t>
  </si>
  <si>
    <t>Stucki</t>
  </si>
  <si>
    <t>SSV-129596738</t>
  </si>
  <si>
    <t>Corinne</t>
  </si>
  <si>
    <t>SSV-129407225</t>
  </si>
  <si>
    <t>Jasmina</t>
  </si>
  <si>
    <t>SSV-129422902</t>
  </si>
  <si>
    <t>SSV-129431347</t>
  </si>
  <si>
    <t>Torrent</t>
  </si>
  <si>
    <t>Christophe</t>
  </si>
  <si>
    <t>SSV-129443594</t>
  </si>
  <si>
    <t>Toscano</t>
  </si>
  <si>
    <t>Federico</t>
  </si>
  <si>
    <t>SSV-129451605</t>
  </si>
  <si>
    <t>SSV-129460122</t>
  </si>
  <si>
    <t>Tumler</t>
  </si>
  <si>
    <t>Thomas</t>
  </si>
  <si>
    <t>SSV-129419045</t>
  </si>
  <si>
    <t>Von Allmen</t>
  </si>
  <si>
    <t>24.07.2001</t>
  </si>
  <si>
    <t>SSV-140420821</t>
  </si>
  <si>
    <t>SSV-129420851</t>
  </si>
  <si>
    <t>SSV-129451214</t>
  </si>
  <si>
    <t>SSV-129420419</t>
  </si>
  <si>
    <t>SSV-129420440</t>
  </si>
  <si>
    <t>SSV-129459736</t>
  </si>
  <si>
    <t>Yule</t>
  </si>
  <si>
    <t>Daniel</t>
  </si>
  <si>
    <t>SSV-129427515</t>
  </si>
  <si>
    <t>SSV-129431221</t>
  </si>
  <si>
    <t>Zenhäusern</t>
  </si>
  <si>
    <t>Ramon</t>
  </si>
  <si>
    <t>SSV-129422971</t>
  </si>
  <si>
    <t>Zippert</t>
  </si>
  <si>
    <t>Lukas</t>
  </si>
  <si>
    <t>SSV-129439476</t>
  </si>
  <si>
    <t>SSV-129589793</t>
  </si>
  <si>
    <t>SSV-129456289</t>
  </si>
  <si>
    <t>Zulauf</t>
  </si>
  <si>
    <t>SSV-129321000</t>
  </si>
  <si>
    <t>SSV-132320884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</si>
  <si>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</si>
  <si>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</si>
  <si>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</si>
  <si>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</si>
  <si>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</si>
  <si>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</si>
  <si>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</si>
  <si>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</si>
  <si>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</si>
  <si>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</si>
  <si>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</si>
  <si>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</si>
  <si>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</si>
  <si>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</si>
  <si>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</si>
  <si>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</si>
  <si>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</si>
  <si>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</si>
  <si>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</si>
  <si>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</si>
  <si>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</si>
  <si>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</si>
  <si>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</si>
  <si>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</si>
  <si>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</si>
  <si>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</si>
  <si>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</si>
  <si>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</si>
  <si>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</si>
  <si>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</si>
  <si>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</si>
  <si>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</si>
  <si>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</si>
  <si>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</si>
  <si>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</si>
  <si>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</si>
  <si>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</si>
  <si>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</si>
  <si>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</si>
  <si>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</si>
  <si>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</si>
  <si>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</si>
  <si>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</si>
  <si>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</si>
  <si>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</si>
  <si>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</si>
  <si>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</si>
  <si>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</si>
  <si>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</si>
  <si>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</si>
  <si>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</si>
  <si>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</si>
  <si>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</si>
  <si>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</si>
  <si>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</si>
  <si>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</si>
  <si>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</si>
  <si>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</si>
  <si>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</si>
  <si>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</si>
  <si>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</si>
  <si>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</si>
  <si>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</si>
  <si>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</si>
  <si>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</si>
  <si>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</si>
  <si>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</si>
  <si>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</si>
  <si>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</si>
  <si>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</si>
  <si>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</si>
  <si>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</si>
  <si>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</si>
  <si>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</si>
  <si>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bx</t>
  </si>
  <si>
    <t>bw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</si>
  <si>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</si>
  <si>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</si>
  <si>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</si>
  <si>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</si>
  <si>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</si>
  <si>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</si>
  <si>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</si>
  <si>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</si>
  <si>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</si>
  <si>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</si>
  <si>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</si>
  <si>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</si>
  <si>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</si>
  <si>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</si>
  <si>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</si>
  <si>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</si>
  <si>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</si>
  <si>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</si>
  <si>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</si>
  <si>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</si>
  <si>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</si>
  <si>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</si>
  <si>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cz</t>
  </si>
  <si>
    <t>cu</t>
  </si>
  <si>
    <t>cv</t>
  </si>
  <si>
    <t>cw</t>
  </si>
  <si>
    <t>cx</t>
  </si>
  <si>
    <t>cy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</si>
  <si>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</si>
  <si>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</si>
  <si>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</si>
  <si>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</si>
  <si>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</si>
  <si>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</si>
  <si>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</si>
  <si>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</si>
  <si>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</si>
  <si>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</si>
  <si>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</si>
  <si>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</si>
  <si>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</si>
  <si>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</si>
  <si>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</si>
  <si>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</si>
  <si>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</si>
  <si>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</si>
  <si>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</si>
  <si>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</si>
  <si>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</si>
  <si>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</si>
  <si>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</si>
  <si>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</si>
  <si>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</si>
  <si>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</si>
  <si>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</si>
  <si>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</si>
  <si>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</si>
  <si>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</si>
  <si>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</si>
  <si>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</si>
  <si>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</si>
  <si>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</si>
  <si>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</si>
  <si>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</si>
  <si>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</si>
  <si>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</si>
  <si>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</si>
  <si>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</si>
  <si>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</si>
  <si>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</si>
  <si>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</si>
  <si>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</si>
  <si>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</si>
  <si>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</si>
  <si>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</si>
  <si>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</si>
  <si>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</si>
  <si>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</si>
  <si>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</si>
  <si>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</si>
  <si>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</si>
  <si>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</si>
  <si>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</si>
  <si>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</si>
  <si>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</si>
  <si>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</si>
  <si>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</si>
  <si>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</si>
  <si>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</si>
  <si>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</si>
  <si>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</si>
  <si>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</si>
  <si>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</si>
  <si>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</si>
  <si>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</si>
  <si>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</si>
  <si>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</si>
  <si>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</si>
  <si>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</si>
  <si>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</si>
  <si>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</si>
  <si>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</si>
  <si>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</si>
  <si>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</si>
  <si>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</si>
  <si>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</si>
  <si>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</si>
  <si>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</si>
  <si>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</si>
  <si>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</si>
  <si>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</si>
  <si>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</si>
  <si>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gh</t>
  </si>
  <si>
    <t>gg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</si>
  <si>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</si>
  <si>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</si>
  <si>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</si>
  <si>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</si>
  <si>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</si>
  <si>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</si>
  <si>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</si>
  <si>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</si>
  <si>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</si>
  <si>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</si>
  <si>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</si>
  <si>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</si>
  <si>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</si>
  <si>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</si>
  <si>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</si>
  <si>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</si>
  <si>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</si>
  <si>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</si>
  <si>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</si>
  <si>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</si>
  <si>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</si>
  <si>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</si>
  <si>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</si>
  <si>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</si>
  <si>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</si>
  <si>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</si>
  <si>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</si>
  <si>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</si>
  <si>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</si>
  <si>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</si>
  <si>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</si>
  <si>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</si>
  <si>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</si>
  <si>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</si>
  <si>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</si>
  <si>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</si>
  <si>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</si>
  <si>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hu</t>
  </si>
  <si>
    <t>hv</t>
  </si>
  <si>
    <t>hw</t>
  </si>
  <si>
    <t>ht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</si>
  <si>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</si>
  <si>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</si>
  <si>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</si>
  <si>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</si>
  <si>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</si>
  <si>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</si>
  <si>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</si>
  <si>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</si>
  <si>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</si>
  <si>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</si>
  <si>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ii</t>
  </si>
  <si>
    <t>ij</t>
  </si>
  <si>
    <t>ik</t>
  </si>
  <si>
    <t>ih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</si>
  <si>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</si>
  <si>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</si>
  <si>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</si>
  <si>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</si>
  <si>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</si>
  <si>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</si>
  <si>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</si>
  <si>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</si>
  <si>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</si>
  <si>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</si>
  <si>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</si>
  <si>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</si>
  <si>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</si>
  <si>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</si>
  <si>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</si>
  <si>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</si>
  <si>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</si>
  <si>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</si>
  <si>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</si>
  <si>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</si>
  <si>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</si>
  <si>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</si>
  <si>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</si>
  <si>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</si>
  <si>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</si>
  <si>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</si>
  <si>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</si>
  <si>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</si>
  <si>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</si>
  <si>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</si>
  <si>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</si>
  <si>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</si>
  <si>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</si>
  <si>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</si>
  <si>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</si>
  <si>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</si>
  <si>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</si>
  <si>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</si>
  <si>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</si>
  <si>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</si>
  <si>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</si>
  <si>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</si>
  <si>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</si>
  <si>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</si>
  <si>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</si>
  <si>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</si>
  <si>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</si>
  <si>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</si>
  <si>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</si>
  <si>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</si>
  <si>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</si>
  <si>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</si>
  <si>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</si>
  <si>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</si>
  <si>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</si>
  <si>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</si>
  <si>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</si>
  <si>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</si>
  <si>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</si>
  <si>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</si>
  <si>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</si>
  <si>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</si>
  <si>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</si>
  <si>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</si>
  <si>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</si>
  <si>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</si>
  <si>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</si>
  <si>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</si>
  <si>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</si>
  <si>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</si>
  <si>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</si>
  <si>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</si>
  <si>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</si>
  <si>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</si>
  <si>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</si>
  <si>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</si>
  <si>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</si>
  <si>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</si>
  <si>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</si>
  <si>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</si>
  <si>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</si>
  <si>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</si>
  <si>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</si>
  <si>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</si>
  <si>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</si>
  <si>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</si>
  <si>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</si>
  <si>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</si>
  <si>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</si>
  <si>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</si>
  <si>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</si>
  <si>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</si>
  <si>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</si>
  <si>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</si>
  <si>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</si>
  <si>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</si>
  <si>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</si>
  <si>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</si>
  <si>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</si>
  <si>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</si>
  <si>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</si>
  <si>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</si>
  <si>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</si>
  <si>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</si>
  <si>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</si>
  <si>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</si>
  <si>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</si>
  <si>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</si>
  <si>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</si>
  <si>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</si>
  <si>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Gael</t>
  </si>
  <si>
    <t>Vorname Name</t>
  </si>
  <si>
    <t>Name Vorname</t>
  </si>
  <si>
    <t>Geb</t>
  </si>
  <si>
    <t>Testdatum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</si>
</sst>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4B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9" borderId="0" xfId="0" applyFill="1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4DBC-D2A6-914D-9C31-58829AFEE8B3}">
  <dimension ref="A1:OK10"/>
  <sheetViews>
    <sheetView tabSelected="1" zoomScaleNormal="100" workbookViewId="0">
      <selection activeCell="E7" sqref="E7"/>
    </sheetView>
  </sheetViews>
  <sheetFormatPr baseColWidth="10" defaultColWidth="11.42578125" defaultRowHeight="15" x14ac:dyDescent="0.25"/>
  <cols>
    <col min="5" max="5" width="20.85546875" bestFit="1" customWidth="1"/>
    <col min="6" max="6" width="20.85546875" customWidth="1"/>
    <col min="7" max="7" width="11.42578125" style="13"/>
    <col min="11" max="11" width="11.42578125" style="10"/>
    <col min="204" max="204" width="20.85546875" bestFit="1" customWidth="1"/>
    <col min="205" max="205" width="11.42578125" style="10"/>
    <col min="209" max="209" width="11.42578125" style="10"/>
  </cols>
  <sheetData>
    <row r="1" spans="1:401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722</v>
      </c>
      <c r="G1" s="12" t="s">
        <v>723</v>
      </c>
      <c r="H1" s="1" t="s">
        <v>5</v>
      </c>
      <c r="I1" s="1" t="s">
        <v>365</v>
      </c>
      <c r="J1" s="1" t="s">
        <v>6</v>
      </c>
      <c r="K1" s="11" t="s">
        <v>724</v>
      </c>
      <c r="L1" s="1" t="s">
        <v>7</v>
      </c>
      <c r="M1" s="1" t="s">
        <v>8</v>
      </c>
      <c r="N1" s="1" t="s">
        <v>9</v>
      </c>
      <c r="O1" s="1" t="s">
        <v>10</v>
      </c>
      <c r="P1" s="2" t="s">
        <v>11</v>
      </c>
      <c r="Q1" s="1" t="s">
        <v>366</v>
      </c>
      <c r="R1" s="1" t="s">
        <v>367</v>
      </c>
      <c r="S1" s="1" t="s">
        <v>368</v>
      </c>
      <c r="T1" s="1" t="s">
        <v>369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3" t="s">
        <v>17</v>
      </c>
      <c r="AA1" s="1" t="s">
        <v>370</v>
      </c>
      <c r="AB1" s="1" t="s">
        <v>371</v>
      </c>
      <c r="AC1" s="1" t="s">
        <v>372</v>
      </c>
      <c r="AD1" s="1" t="s">
        <v>373</v>
      </c>
      <c r="AE1" s="3" t="s">
        <v>18</v>
      </c>
      <c r="AF1" s="1" t="s">
        <v>374</v>
      </c>
      <c r="AG1" s="1" t="s">
        <v>375</v>
      </c>
      <c r="AH1" s="1" t="s">
        <v>376</v>
      </c>
      <c r="AI1" s="1" t="s">
        <v>377</v>
      </c>
      <c r="AJ1" s="1" t="s">
        <v>378</v>
      </c>
      <c r="AK1" s="1" t="s">
        <v>379</v>
      </c>
      <c r="AL1" s="4" t="s">
        <v>19</v>
      </c>
      <c r="AM1" s="1" t="s">
        <v>380</v>
      </c>
      <c r="AN1" s="1" t="s">
        <v>381</v>
      </c>
      <c r="AO1" s="1" t="s">
        <v>382</v>
      </c>
      <c r="AP1" s="1" t="s">
        <v>383</v>
      </c>
      <c r="AQ1" s="4" t="s">
        <v>20</v>
      </c>
      <c r="AR1" s="1" t="s">
        <v>384</v>
      </c>
      <c r="AS1" s="1" t="s">
        <v>385</v>
      </c>
      <c r="AT1" s="1" t="s">
        <v>386</v>
      </c>
      <c r="AU1" s="1" t="s">
        <v>387</v>
      </c>
      <c r="AV1" s="1" t="s">
        <v>388</v>
      </c>
      <c r="AW1" s="1" t="s">
        <v>389</v>
      </c>
      <c r="AX1" s="4" t="s">
        <v>21</v>
      </c>
      <c r="AY1" s="1" t="s">
        <v>390</v>
      </c>
      <c r="AZ1" s="1" t="s">
        <v>391</v>
      </c>
      <c r="BA1" s="1" t="s">
        <v>392</v>
      </c>
      <c r="BB1" s="1" t="s">
        <v>393</v>
      </c>
      <c r="BC1" s="4" t="s">
        <v>22</v>
      </c>
      <c r="BD1" s="1" t="s">
        <v>394</v>
      </c>
      <c r="BE1" s="1" t="s">
        <v>395</v>
      </c>
      <c r="BF1" s="1" t="s">
        <v>396</v>
      </c>
      <c r="BG1" s="1" t="s">
        <v>397</v>
      </c>
      <c r="BH1" s="1" t="s">
        <v>398</v>
      </c>
      <c r="BI1" s="1" t="s">
        <v>399</v>
      </c>
      <c r="BJ1" s="1" t="s">
        <v>400</v>
      </c>
      <c r="BK1" s="1" t="s">
        <v>401</v>
      </c>
      <c r="BL1" s="1" t="s">
        <v>402</v>
      </c>
      <c r="BM1" s="1" t="s">
        <v>403</v>
      </c>
      <c r="BN1" s="1" t="s">
        <v>404</v>
      </c>
      <c r="BO1" s="1" t="s">
        <v>405</v>
      </c>
      <c r="BP1" s="1" t="s">
        <v>406</v>
      </c>
      <c r="BQ1" s="1" t="s">
        <v>407</v>
      </c>
      <c r="BR1" s="1" t="s">
        <v>408</v>
      </c>
      <c r="BS1" s="1" t="s">
        <v>409</v>
      </c>
      <c r="BT1" s="1" t="s">
        <v>410</v>
      </c>
      <c r="BU1" s="1" t="s">
        <v>411</v>
      </c>
      <c r="BV1" s="8" t="s">
        <v>23</v>
      </c>
      <c r="BW1" s="1" t="s">
        <v>412</v>
      </c>
      <c r="BX1" s="1" t="s">
        <v>413</v>
      </c>
      <c r="BY1" s="1" t="s">
        <v>414</v>
      </c>
      <c r="BZ1" s="1" t="s">
        <v>415</v>
      </c>
      <c r="CA1" s="1" t="s">
        <v>416</v>
      </c>
      <c r="CB1" s="1" t="s">
        <v>417</v>
      </c>
      <c r="CC1" s="1" t="s">
        <v>418</v>
      </c>
      <c r="CD1" s="1" t="s">
        <v>419</v>
      </c>
      <c r="CE1" s="1" t="s">
        <v>420</v>
      </c>
      <c r="CF1" s="1" t="s">
        <v>421</v>
      </c>
      <c r="CG1" s="1" t="s">
        <v>422</v>
      </c>
      <c r="CH1" s="7" t="s">
        <v>24</v>
      </c>
      <c r="CI1" s="1" t="s">
        <v>423</v>
      </c>
      <c r="CJ1" s="1" t="s">
        <v>424</v>
      </c>
      <c r="CK1" s="1" t="s">
        <v>425</v>
      </c>
      <c r="CL1" s="1" t="s">
        <v>426</v>
      </c>
      <c r="CM1" s="7" t="s">
        <v>25</v>
      </c>
      <c r="CN1" s="1" t="s">
        <v>427</v>
      </c>
      <c r="CO1" s="1" t="s">
        <v>428</v>
      </c>
      <c r="CP1" s="1" t="s">
        <v>429</v>
      </c>
      <c r="CQ1" s="1" t="s">
        <v>430</v>
      </c>
      <c r="CR1" s="1" t="s">
        <v>431</v>
      </c>
      <c r="CS1" s="1" t="s">
        <v>432</v>
      </c>
      <c r="CT1" s="7" t="s">
        <v>26</v>
      </c>
      <c r="CU1" s="1" t="s">
        <v>433</v>
      </c>
      <c r="CV1" s="1" t="s">
        <v>434</v>
      </c>
      <c r="CW1" s="1" t="s">
        <v>435</v>
      </c>
      <c r="CX1" s="1" t="s">
        <v>436</v>
      </c>
      <c r="CY1" s="7" t="s">
        <v>27</v>
      </c>
      <c r="CZ1" s="1" t="s">
        <v>437</v>
      </c>
      <c r="DA1" s="1" t="s">
        <v>438</v>
      </c>
      <c r="DB1" s="1" t="s">
        <v>440</v>
      </c>
      <c r="DC1" s="1" t="s">
        <v>439</v>
      </c>
      <c r="DD1" s="1" t="s">
        <v>441</v>
      </c>
      <c r="DE1" s="1" t="s">
        <v>442</v>
      </c>
      <c r="DF1" s="5" t="s">
        <v>28</v>
      </c>
      <c r="DG1" s="1" t="s">
        <v>443</v>
      </c>
      <c r="DH1" s="1" t="s">
        <v>444</v>
      </c>
      <c r="DI1" s="1" t="s">
        <v>445</v>
      </c>
      <c r="DJ1" s="1" t="s">
        <v>446</v>
      </c>
      <c r="DK1" s="5" t="s">
        <v>29</v>
      </c>
      <c r="DL1" s="1" t="s">
        <v>447</v>
      </c>
      <c r="DM1" s="1" t="s">
        <v>448</v>
      </c>
      <c r="DN1" s="1" t="s">
        <v>449</v>
      </c>
      <c r="DO1" s="1" t="s">
        <v>450</v>
      </c>
      <c r="DP1" s="1" t="s">
        <v>451</v>
      </c>
      <c r="DQ1" s="1" t="s">
        <v>452</v>
      </c>
      <c r="DR1" s="1" t="s">
        <v>453</v>
      </c>
      <c r="DS1" s="1" t="s">
        <v>454</v>
      </c>
      <c r="DT1" s="1" t="s">
        <v>455</v>
      </c>
      <c r="DU1" s="1" t="s">
        <v>456</v>
      </c>
      <c r="DV1" s="1" t="s">
        <v>457</v>
      </c>
      <c r="DW1" s="1" t="s">
        <v>458</v>
      </c>
      <c r="DX1" s="1" t="s">
        <v>459</v>
      </c>
      <c r="DY1" s="1" t="s">
        <v>460</v>
      </c>
      <c r="DZ1" s="1" t="s">
        <v>461</v>
      </c>
      <c r="EA1" s="1" t="s">
        <v>462</v>
      </c>
      <c r="EB1" s="1" t="s">
        <v>464</v>
      </c>
      <c r="EC1" s="1" t="s">
        <v>465</v>
      </c>
      <c r="ED1" s="1" t="s">
        <v>466</v>
      </c>
      <c r="EE1" s="1" t="s">
        <v>467</v>
      </c>
      <c r="EF1" s="1" t="s">
        <v>468</v>
      </c>
      <c r="EG1" s="1" t="s">
        <v>463</v>
      </c>
      <c r="EH1" s="1" t="s">
        <v>469</v>
      </c>
      <c r="EI1" s="1" t="s">
        <v>470</v>
      </c>
      <c r="EJ1" s="1" t="s">
        <v>471</v>
      </c>
      <c r="EK1" s="1" t="s">
        <v>472</v>
      </c>
      <c r="EL1" s="1" t="s">
        <v>473</v>
      </c>
      <c r="EM1" s="1" t="s">
        <v>474</v>
      </c>
      <c r="EN1" s="1" t="s">
        <v>475</v>
      </c>
      <c r="EO1" s="1" t="s">
        <v>476</v>
      </c>
      <c r="EP1" s="1" t="s">
        <v>477</v>
      </c>
      <c r="EQ1" s="1" t="s">
        <v>478</v>
      </c>
      <c r="ER1" s="1" t="s">
        <v>479</v>
      </c>
      <c r="ES1" s="1" t="s">
        <v>480</v>
      </c>
      <c r="ET1" s="1" t="s">
        <v>481</v>
      </c>
      <c r="EU1" s="1" t="s">
        <v>482</v>
      </c>
      <c r="EV1" s="1" t="s">
        <v>483</v>
      </c>
      <c r="EW1" s="1" t="s">
        <v>484</v>
      </c>
      <c r="EX1" s="1" t="s">
        <v>485</v>
      </c>
      <c r="EY1" s="1" t="s">
        <v>486</v>
      </c>
      <c r="EZ1" s="1" t="s">
        <v>487</v>
      </c>
      <c r="FA1" s="1" t="s">
        <v>488</v>
      </c>
      <c r="FB1" s="1" t="s">
        <v>489</v>
      </c>
      <c r="FC1" s="1" t="s">
        <v>490</v>
      </c>
      <c r="FD1" s="1" t="s">
        <v>491</v>
      </c>
      <c r="FE1" s="1" t="s">
        <v>492</v>
      </c>
      <c r="FF1" s="1" t="s">
        <v>493</v>
      </c>
      <c r="FG1" s="1" t="s">
        <v>494</v>
      </c>
      <c r="FH1" s="1" t="s">
        <v>495</v>
      </c>
      <c r="FI1" s="1" t="s">
        <v>496</v>
      </c>
      <c r="FJ1" s="1" t="s">
        <v>497</v>
      </c>
      <c r="FK1" s="1" t="s">
        <v>498</v>
      </c>
      <c r="FL1" s="1" t="s">
        <v>499</v>
      </c>
      <c r="FM1" s="1" t="s">
        <v>500</v>
      </c>
      <c r="FN1" s="1" t="s">
        <v>501</v>
      </c>
      <c r="FO1" s="1" t="s">
        <v>502</v>
      </c>
      <c r="FP1" s="1" t="s">
        <v>503</v>
      </c>
      <c r="FQ1" s="1" t="s">
        <v>504</v>
      </c>
      <c r="FR1" s="1" t="s">
        <v>505</v>
      </c>
      <c r="FS1" s="1" t="s">
        <v>506</v>
      </c>
      <c r="FT1" s="1" t="s">
        <v>507</v>
      </c>
      <c r="FU1" s="1" t="s">
        <v>508</v>
      </c>
      <c r="FV1" s="1" t="s">
        <v>509</v>
      </c>
      <c r="FW1" s="1" t="s">
        <v>510</v>
      </c>
      <c r="FX1" s="1" t="s">
        <v>511</v>
      </c>
      <c r="FY1" s="1" t="s">
        <v>512</v>
      </c>
      <c r="FZ1" s="1" t="s">
        <v>513</v>
      </c>
      <c r="GA1" s="1" t="s">
        <v>514</v>
      </c>
      <c r="GB1" s="1" t="s">
        <v>515</v>
      </c>
      <c r="GC1" s="1" t="s">
        <v>516</v>
      </c>
      <c r="GD1" s="1" t="s">
        <v>517</v>
      </c>
      <c r="GE1" s="1" t="s">
        <v>518</v>
      </c>
      <c r="GF1" s="1" t="s">
        <v>519</v>
      </c>
      <c r="GG1" s="1" t="s">
        <v>520</v>
      </c>
      <c r="GH1" s="1" t="s">
        <v>521</v>
      </c>
      <c r="GI1" s="1" t="s">
        <v>522</v>
      </c>
      <c r="GJ1" s="1" t="s">
        <v>523</v>
      </c>
      <c r="GK1" s="1" t="s">
        <v>524</v>
      </c>
      <c r="GL1" s="1" t="s">
        <v>525</v>
      </c>
      <c r="GM1" s="1" t="s">
        <v>526</v>
      </c>
      <c r="GN1" s="1" t="s">
        <v>527</v>
      </c>
      <c r="GO1" s="1" t="s">
        <v>528</v>
      </c>
      <c r="GP1" s="1" t="s">
        <v>529</v>
      </c>
      <c r="GQ1" s="1" t="s">
        <v>530</v>
      </c>
      <c r="GR1" s="1" t="s">
        <v>531</v>
      </c>
      <c r="GS1" s="1" t="s">
        <v>532</v>
      </c>
      <c r="GT1" s="1" t="s">
        <v>533</v>
      </c>
      <c r="GU1" s="1" t="s">
        <v>534</v>
      </c>
      <c r="GV1" s="1" t="s">
        <v>535</v>
      </c>
      <c r="GW1" s="14" t="s">
        <v>536</v>
      </c>
      <c r="GX1" s="1" t="s">
        <v>537</v>
      </c>
      <c r="GY1" s="1" t="s">
        <v>538</v>
      </c>
      <c r="GZ1" s="1" t="s">
        <v>539</v>
      </c>
      <c r="HA1" s="14" t="s">
        <v>540</v>
      </c>
      <c r="HB1" s="1" t="s">
        <v>541</v>
      </c>
      <c r="HC1" s="1" t="s">
        <v>542</v>
      </c>
      <c r="HD1" s="1" t="s">
        <v>543</v>
      </c>
      <c r="HE1" s="1" t="s">
        <v>544</v>
      </c>
      <c r="HF1" s="2" t="s">
        <v>30</v>
      </c>
      <c r="HG1" s="1" t="s">
        <v>545</v>
      </c>
      <c r="HH1" s="1" t="s">
        <v>546</v>
      </c>
      <c r="HI1" s="1" t="s">
        <v>547</v>
      </c>
      <c r="HJ1" s="1" t="s">
        <v>548</v>
      </c>
      <c r="HK1" s="2" t="s">
        <v>31</v>
      </c>
      <c r="HL1" s="2" t="s">
        <v>32</v>
      </c>
      <c r="HM1" s="2" t="s">
        <v>33</v>
      </c>
      <c r="HN1" s="1" t="s">
        <v>549</v>
      </c>
      <c r="HO1" s="1" t="s">
        <v>550</v>
      </c>
      <c r="HP1" s="3" t="s">
        <v>34</v>
      </c>
      <c r="HQ1" s="1" t="s">
        <v>551</v>
      </c>
      <c r="HR1" s="1" t="s">
        <v>552</v>
      </c>
      <c r="HS1" s="1" t="s">
        <v>554</v>
      </c>
      <c r="HT1" s="1" t="s">
        <v>553</v>
      </c>
      <c r="HU1" s="3" t="s">
        <v>35</v>
      </c>
      <c r="HV1" s="6" t="s">
        <v>36</v>
      </c>
      <c r="HW1" s="1" t="s">
        <v>555</v>
      </c>
      <c r="HX1" s="1" t="s">
        <v>556</v>
      </c>
      <c r="HY1" s="1" t="s">
        <v>557</v>
      </c>
      <c r="HZ1" s="1" t="s">
        <v>558</v>
      </c>
      <c r="IA1" s="4" t="s">
        <v>37</v>
      </c>
      <c r="IB1" s="1" t="s">
        <v>559</v>
      </c>
      <c r="IC1" s="1" t="s">
        <v>560</v>
      </c>
      <c r="ID1" s="1" t="s">
        <v>561</v>
      </c>
      <c r="IE1" s="1" t="s">
        <v>562</v>
      </c>
      <c r="IF1" s="1" t="s">
        <v>563</v>
      </c>
      <c r="IG1" s="1" t="s">
        <v>564</v>
      </c>
      <c r="IH1" s="1" t="s">
        <v>565</v>
      </c>
      <c r="II1" s="1" t="s">
        <v>566</v>
      </c>
      <c r="IJ1" s="1" t="s">
        <v>567</v>
      </c>
      <c r="IK1" s="1" t="s">
        <v>568</v>
      </c>
      <c r="IL1" s="1" t="s">
        <v>569</v>
      </c>
      <c r="IM1" s="1" t="s">
        <v>570</v>
      </c>
      <c r="IN1" s="1" t="s">
        <v>571</v>
      </c>
      <c r="IO1" s="1" t="s">
        <v>572</v>
      </c>
      <c r="IP1" s="1" t="s">
        <v>573</v>
      </c>
      <c r="IQ1" s="1" t="s">
        <v>574</v>
      </c>
      <c r="IR1" s="1" t="s">
        <v>575</v>
      </c>
      <c r="IS1" s="1" t="s">
        <v>576</v>
      </c>
      <c r="IT1" s="1" t="s">
        <v>577</v>
      </c>
      <c r="IU1" s="1" t="s">
        <v>578</v>
      </c>
      <c r="IV1" s="1" t="s">
        <v>579</v>
      </c>
      <c r="IW1" s="1" t="s">
        <v>580</v>
      </c>
      <c r="IX1" s="1" t="s">
        <v>581</v>
      </c>
      <c r="IY1" s="1" t="s">
        <v>582</v>
      </c>
      <c r="IZ1" s="1" t="s">
        <v>583</v>
      </c>
      <c r="JA1" s="1" t="s">
        <v>584</v>
      </c>
      <c r="JB1" s="1" t="s">
        <v>585</v>
      </c>
      <c r="JC1" s="1" t="s">
        <v>586</v>
      </c>
      <c r="JD1" s="1" t="s">
        <v>587</v>
      </c>
      <c r="JE1" s="1" t="s">
        <v>588</v>
      </c>
      <c r="JF1" s="1" t="s">
        <v>589</v>
      </c>
      <c r="JG1" s="1" t="s">
        <v>590</v>
      </c>
      <c r="JH1" s="1" t="s">
        <v>591</v>
      </c>
      <c r="JI1" s="1" t="s">
        <v>595</v>
      </c>
      <c r="JJ1" s="1" t="s">
        <v>592</v>
      </c>
      <c r="JK1" s="1" t="s">
        <v>593</v>
      </c>
      <c r="JL1" s="2" t="s">
        <v>38</v>
      </c>
      <c r="JM1" s="1" t="s">
        <v>594</v>
      </c>
      <c r="JN1" s="1" t="s">
        <v>596</v>
      </c>
      <c r="JO1" s="1" t="s">
        <v>597</v>
      </c>
      <c r="JP1" s="1" t="s">
        <v>598</v>
      </c>
      <c r="JQ1" s="1" t="s">
        <v>599</v>
      </c>
      <c r="JR1" s="1" t="s">
        <v>600</v>
      </c>
      <c r="JS1" s="1" t="s">
        <v>601</v>
      </c>
      <c r="JT1" s="1" t="s">
        <v>602</v>
      </c>
      <c r="JU1" s="1" t="s">
        <v>603</v>
      </c>
      <c r="JV1" s="1" t="s">
        <v>604</v>
      </c>
      <c r="JW1" s="1" t="s">
        <v>605</v>
      </c>
      <c r="JX1" s="5" t="s">
        <v>39</v>
      </c>
      <c r="JY1" s="1" t="s">
        <v>609</v>
      </c>
      <c r="JZ1" s="1" t="s">
        <v>606</v>
      </c>
      <c r="KA1" s="1" t="s">
        <v>607</v>
      </c>
      <c r="KB1" s="1" t="s">
        <v>608</v>
      </c>
      <c r="KC1" s="5" t="s">
        <v>40</v>
      </c>
      <c r="KD1" s="5" t="s">
        <v>41</v>
      </c>
      <c r="KE1" s="1" t="s">
        <v>610</v>
      </c>
      <c r="KF1" s="1" t="s">
        <v>611</v>
      </c>
      <c r="KG1" s="1" t="s">
        <v>612</v>
      </c>
      <c r="KH1" s="1" t="s">
        <v>613</v>
      </c>
      <c r="KI1" s="5" t="s">
        <v>42</v>
      </c>
      <c r="KJ1" s="1" t="s">
        <v>614</v>
      </c>
      <c r="KK1" s="1" t="s">
        <v>615</v>
      </c>
      <c r="KL1" s="1" t="s">
        <v>616</v>
      </c>
      <c r="KM1" s="1" t="s">
        <v>617</v>
      </c>
      <c r="KN1" s="1" t="s">
        <v>618</v>
      </c>
      <c r="KO1" s="1" t="s">
        <v>619</v>
      </c>
      <c r="KP1" s="1" t="s">
        <v>620</v>
      </c>
      <c r="KQ1" s="1" t="s">
        <v>621</v>
      </c>
      <c r="KR1" s="1" t="s">
        <v>622</v>
      </c>
      <c r="KS1" s="1" t="s">
        <v>623</v>
      </c>
      <c r="KT1" s="1" t="s">
        <v>624</v>
      </c>
      <c r="KU1" s="1" t="s">
        <v>625</v>
      </c>
      <c r="KV1" s="1" t="s">
        <v>626</v>
      </c>
      <c r="KW1" s="1" t="s">
        <v>627</v>
      </c>
      <c r="KX1" s="1" t="s">
        <v>628</v>
      </c>
      <c r="KY1" s="1" t="s">
        <v>629</v>
      </c>
      <c r="KZ1" s="1" t="s">
        <v>630</v>
      </c>
      <c r="LA1" s="1" t="s">
        <v>631</v>
      </c>
      <c r="LB1" s="1" t="s">
        <v>632</v>
      </c>
      <c r="LC1" s="1" t="s">
        <v>633</v>
      </c>
      <c r="LD1" s="1" t="s">
        <v>634</v>
      </c>
      <c r="LE1" s="1" t="s">
        <v>635</v>
      </c>
      <c r="LF1" s="1" t="s">
        <v>636</v>
      </c>
      <c r="LG1" s="1" t="s">
        <v>637</v>
      </c>
      <c r="LH1" s="1" t="s">
        <v>638</v>
      </c>
      <c r="LI1" s="1" t="s">
        <v>639</v>
      </c>
      <c r="LJ1" s="1" t="s">
        <v>640</v>
      </c>
      <c r="LK1" s="1" t="s">
        <v>641</v>
      </c>
      <c r="LL1" s="1" t="s">
        <v>642</v>
      </c>
      <c r="LM1" s="1" t="s">
        <v>643</v>
      </c>
      <c r="LN1" s="1" t="s">
        <v>644</v>
      </c>
      <c r="LO1" s="1" t="s">
        <v>645</v>
      </c>
      <c r="LP1" s="1" t="s">
        <v>646</v>
      </c>
      <c r="LQ1" s="1" t="s">
        <v>647</v>
      </c>
      <c r="LR1" s="1" t="s">
        <v>648</v>
      </c>
      <c r="LS1" s="1" t="s">
        <v>649</v>
      </c>
      <c r="LT1" s="1" t="s">
        <v>650</v>
      </c>
      <c r="LU1" s="1" t="s">
        <v>651</v>
      </c>
      <c r="LV1" s="1" t="s">
        <v>652</v>
      </c>
      <c r="LW1" s="1" t="s">
        <v>653</v>
      </c>
      <c r="LX1" s="1" t="s">
        <v>654</v>
      </c>
      <c r="LY1" s="1" t="s">
        <v>655</v>
      </c>
      <c r="LZ1" s="1" t="s">
        <v>656</v>
      </c>
      <c r="MA1" s="1" t="s">
        <v>657</v>
      </c>
      <c r="MB1" s="1" t="s">
        <v>658</v>
      </c>
      <c r="MC1" s="1" t="s">
        <v>659</v>
      </c>
      <c r="MD1" s="1" t="s">
        <v>660</v>
      </c>
      <c r="ME1" s="1" t="s">
        <v>661</v>
      </c>
      <c r="MF1" s="1" t="s">
        <v>662</v>
      </c>
      <c r="MG1" s="1" t="s">
        <v>663</v>
      </c>
      <c r="MH1" s="1" t="s">
        <v>664</v>
      </c>
      <c r="MI1" s="1" t="s">
        <v>665</v>
      </c>
      <c r="MJ1" s="1" t="s">
        <v>666</v>
      </c>
      <c r="MK1" s="1" t="s">
        <v>667</v>
      </c>
      <c r="ML1" s="1" t="s">
        <v>668</v>
      </c>
      <c r="MM1" s="1" t="s">
        <v>669</v>
      </c>
      <c r="MN1" s="1" t="s">
        <v>670</v>
      </c>
      <c r="MO1" s="1" t="s">
        <v>671</v>
      </c>
      <c r="MP1" s="1" t="s">
        <v>672</v>
      </c>
      <c r="MQ1" s="1" t="s">
        <v>673</v>
      </c>
      <c r="MR1" s="1" t="s">
        <v>674</v>
      </c>
      <c r="MS1" s="1" t="s">
        <v>675</v>
      </c>
      <c r="MT1" s="1" t="s">
        <v>676</v>
      </c>
      <c r="MU1" s="1" t="s">
        <v>677</v>
      </c>
      <c r="MV1" s="1" t="s">
        <v>678</v>
      </c>
      <c r="MW1" s="1" t="s">
        <v>679</v>
      </c>
      <c r="MX1" s="1" t="s">
        <v>680</v>
      </c>
      <c r="MY1" s="1" t="s">
        <v>681</v>
      </c>
      <c r="MZ1" s="1" t="s">
        <v>682</v>
      </c>
      <c r="NA1" s="1" t="s">
        <v>683</v>
      </c>
      <c r="NB1" s="1" t="s">
        <v>684</v>
      </c>
      <c r="NC1" s="1" t="s">
        <v>685</v>
      </c>
      <c r="ND1" s="1" t="s">
        <v>686</v>
      </c>
      <c r="NE1" s="1" t="s">
        <v>687</v>
      </c>
      <c r="NF1" s="1" t="s">
        <v>688</v>
      </c>
      <c r="NG1" s="1" t="s">
        <v>689</v>
      </c>
      <c r="NH1" s="1" t="s">
        <v>690</v>
      </c>
      <c r="NI1" s="1" t="s">
        <v>691</v>
      </c>
      <c r="NJ1" s="1" t="s">
        <v>692</v>
      </c>
      <c r="NK1" s="1" t="s">
        <v>693</v>
      </c>
      <c r="NL1" s="1" t="s">
        <v>694</v>
      </c>
      <c r="NM1" s="1" t="s">
        <v>695</v>
      </c>
      <c r="NN1" s="1" t="s">
        <v>696</v>
      </c>
      <c r="NO1" s="1" t="s">
        <v>697</v>
      </c>
      <c r="NP1" s="1" t="s">
        <v>698</v>
      </c>
      <c r="NQ1" s="1" t="s">
        <v>699</v>
      </c>
      <c r="NR1" s="1" t="s">
        <v>700</v>
      </c>
      <c r="NS1" s="1" t="s">
        <v>701</v>
      </c>
      <c r="NT1" s="1" t="s">
        <v>702</v>
      </c>
      <c r="NU1" s="1" t="s">
        <v>703</v>
      </c>
      <c r="NV1" s="1" t="s">
        <v>704</v>
      </c>
      <c r="NW1" s="1" t="s">
        <v>705</v>
      </c>
      <c r="NX1" s="1" t="s">
        <v>706</v>
      </c>
      <c r="NY1" s="1" t="s">
        <v>707</v>
      </c>
      <c r="NZ1" s="1" t="s">
        <v>708</v>
      </c>
      <c r="OA1" s="1" t="s">
        <v>709</v>
      </c>
      <c r="OB1" s="1" t="s">
        <v>710</v>
      </c>
      <c r="OC1" s="1" t="s">
        <v>711</v>
      </c>
      <c r="OD1" s="1" t="s">
        <v>712</v>
      </c>
      <c r="OE1" s="1" t="s">
        <v>713</v>
      </c>
      <c r="OF1" s="1" t="s">
        <v>714</v>
      </c>
      <c r="OG1" s="1" t="s">
        <v>715</v>
      </c>
      <c r="OH1" s="1" t="s">
        <v>716</v>
      </c>
      <c r="OI1" s="1" t="s">
        <v>717</v>
      </c>
      <c r="OJ1" s="1" t="s">
        <v>718</v>
      </c>
      <c r="OK1" s="1" t="s">
        <v>719</v>
      </c>
    </row>
    <row r="2" spans="1:401" x14ac:dyDescent="0.25">
      <c r="A2">
        <f>VLOOKUP(D2,ID!B$2:F$111,5,FALSE)</f>
        <v>512497</v>
      </c>
      <c r="B2" t="str">
        <f>VLOOKUP(D2,ID!B$2:F$111,4,FALSE)</f>
        <v>SSV-129455007</v>
      </c>
      <c r="C2" t="s">
        <v>43</v>
      </c>
      <c r="D2" t="s">
        <v>44</v>
      </c>
      <c r="E2" t="s">
        <v>45</v>
      </c>
      <c r="F2" t="str">
        <f>D2&amp;" "&amp;C2</f>
        <v>Gini Silvano</v>
      </c>
      <c r="G2" s="13">
        <f>VLOOKUP($E2,ID!$A$2:$F$111,4,FALSE)</f>
        <v>37354</v>
      </c>
      <c r="H2" t="s">
        <v>46</v>
      </c>
      <c r="J2" t="s">
        <v>47</v>
      </c>
      <c r="K2" s="10">
        <v>44684</v>
      </c>
      <c r="L2">
        <v>2022</v>
      </c>
      <c r="M2">
        <v>5</v>
      </c>
      <c r="N2">
        <v>3</v>
      </c>
      <c r="O2">
        <v>78.099999999999994</v>
      </c>
      <c r="P2">
        <v>1908.87</v>
      </c>
      <c r="U2">
        <v>2673.08</v>
      </c>
      <c r="V2">
        <v>1713.93</v>
      </c>
      <c r="W2">
        <v>1852.68</v>
      </c>
      <c r="X2">
        <v>25.052641023268599</v>
      </c>
      <c r="Y2">
        <v>7.489150851739101</v>
      </c>
      <c r="Z2">
        <v>3981.24</v>
      </c>
      <c r="AA2">
        <v>3442.53</v>
      </c>
      <c r="AB2">
        <v>3521.9</v>
      </c>
      <c r="AC2">
        <v>3527.08</v>
      </c>
      <c r="AD2">
        <v>3414.33</v>
      </c>
      <c r="AE2">
        <v>3467.06</v>
      </c>
      <c r="AF2">
        <v>2724.9</v>
      </c>
      <c r="AG2">
        <v>2260.0500000000002</v>
      </c>
      <c r="AH2">
        <v>2111.04</v>
      </c>
      <c r="AI2">
        <v>2162.9899999999998</v>
      </c>
      <c r="AJ2">
        <v>1984.17</v>
      </c>
      <c r="AK2">
        <v>2074.06</v>
      </c>
      <c r="AL2">
        <v>35.79</v>
      </c>
      <c r="AM2">
        <v>25.89</v>
      </c>
      <c r="AN2">
        <v>22.67</v>
      </c>
      <c r="AO2">
        <v>19.13</v>
      </c>
      <c r="AP2">
        <v>15.56</v>
      </c>
      <c r="AQ2">
        <v>13.54</v>
      </c>
      <c r="AR2">
        <v>0.01</v>
      </c>
      <c r="AS2">
        <v>16.18</v>
      </c>
      <c r="AT2">
        <v>31.31</v>
      </c>
      <c r="AU2">
        <v>46.37</v>
      </c>
      <c r="AV2">
        <v>63</v>
      </c>
      <c r="AW2">
        <v>78.47</v>
      </c>
      <c r="AX2">
        <v>28</v>
      </c>
      <c r="AY2">
        <v>30</v>
      </c>
      <c r="AZ2">
        <v>33</v>
      </c>
      <c r="BA2">
        <v>30</v>
      </c>
      <c r="BB2">
        <v>31</v>
      </c>
      <c r="BC2">
        <v>26</v>
      </c>
      <c r="BD2">
        <v>0.18</v>
      </c>
      <c r="BE2">
        <v>0.23</v>
      </c>
      <c r="BF2">
        <v>0.28000000000000003</v>
      </c>
      <c r="BG2">
        <v>0.28000000000000003</v>
      </c>
      <c r="BH2">
        <v>0.33</v>
      </c>
      <c r="BI2">
        <v>0.3</v>
      </c>
      <c r="BJ2">
        <v>2284.52</v>
      </c>
      <c r="BK2">
        <v>2162.79</v>
      </c>
      <c r="BL2">
        <v>2061.8200000000002</v>
      </c>
      <c r="BM2">
        <v>2247.5500000000002</v>
      </c>
      <c r="BN2">
        <v>2323.67</v>
      </c>
      <c r="BO2">
        <v>2469</v>
      </c>
      <c r="BP2">
        <v>2.65</v>
      </c>
      <c r="BQ2">
        <v>2.25</v>
      </c>
      <c r="BR2">
        <v>2.11</v>
      </c>
      <c r="BS2">
        <v>1.94</v>
      </c>
      <c r="BT2">
        <v>1.75</v>
      </c>
      <c r="BU2">
        <v>1.63</v>
      </c>
      <c r="BV2">
        <v>2283.5300000000002</v>
      </c>
      <c r="BW2">
        <v>2141.7600000000002</v>
      </c>
      <c r="BX2">
        <v>2061.16</v>
      </c>
      <c r="BY2">
        <v>2244.0700000000002</v>
      </c>
      <c r="BZ2">
        <v>2318.88</v>
      </c>
      <c r="CA2">
        <v>2430.6999999999998</v>
      </c>
      <c r="CB2">
        <v>2231.61</v>
      </c>
      <c r="CC2">
        <v>2093.9499999999998</v>
      </c>
      <c r="CD2">
        <v>1995.25</v>
      </c>
      <c r="CE2">
        <v>2210.77</v>
      </c>
      <c r="CF2">
        <v>2227.9699999999998</v>
      </c>
      <c r="CG2">
        <v>2442.5</v>
      </c>
      <c r="CH2">
        <v>3772.02</v>
      </c>
      <c r="CI2">
        <v>3368.66</v>
      </c>
      <c r="CJ2">
        <v>2989.16</v>
      </c>
      <c r="CK2">
        <v>2983.55</v>
      </c>
      <c r="CL2">
        <v>3006.24</v>
      </c>
      <c r="CM2">
        <v>3062.98</v>
      </c>
      <c r="CN2">
        <v>2060.59</v>
      </c>
      <c r="CO2">
        <v>1746.86</v>
      </c>
      <c r="CP2">
        <v>1567.09</v>
      </c>
      <c r="CQ2">
        <v>1497.32</v>
      </c>
      <c r="CR2">
        <v>1534.61</v>
      </c>
      <c r="CS2">
        <v>1550.07</v>
      </c>
      <c r="CT2">
        <v>34.99</v>
      </c>
      <c r="CU2">
        <v>25.03</v>
      </c>
      <c r="CV2">
        <v>17.73</v>
      </c>
      <c r="CW2">
        <v>14.99</v>
      </c>
      <c r="CX2">
        <v>13.42</v>
      </c>
      <c r="CY2">
        <v>11.97</v>
      </c>
      <c r="CZ2">
        <v>0.06</v>
      </c>
      <c r="DA2">
        <v>16</v>
      </c>
      <c r="DB2">
        <v>31.48</v>
      </c>
      <c r="DC2">
        <v>46.6</v>
      </c>
      <c r="DD2">
        <v>63.01</v>
      </c>
      <c r="DE2">
        <v>78.33</v>
      </c>
      <c r="DF2">
        <v>33</v>
      </c>
      <c r="DG2">
        <v>34</v>
      </c>
      <c r="DH2">
        <v>32</v>
      </c>
      <c r="DI2">
        <v>32</v>
      </c>
      <c r="DJ2">
        <v>34</v>
      </c>
      <c r="DK2">
        <v>34</v>
      </c>
      <c r="DL2">
        <v>0.25</v>
      </c>
      <c r="DM2">
        <v>0.31</v>
      </c>
      <c r="DN2">
        <v>0.34</v>
      </c>
      <c r="DO2">
        <v>0.38</v>
      </c>
      <c r="DP2">
        <v>0.43</v>
      </c>
      <c r="DQ2">
        <v>0.45</v>
      </c>
      <c r="DR2">
        <v>1790.74</v>
      </c>
      <c r="DS2">
        <v>1781.71</v>
      </c>
      <c r="DT2">
        <v>1821.99</v>
      </c>
      <c r="DU2">
        <v>1969.23</v>
      </c>
      <c r="DV2">
        <v>2094.2399999999998</v>
      </c>
      <c r="DW2">
        <v>2232.64</v>
      </c>
      <c r="DX2">
        <v>2.62</v>
      </c>
      <c r="DY2">
        <v>2.2200000000000002</v>
      </c>
      <c r="DZ2">
        <v>1.86</v>
      </c>
      <c r="EA2">
        <v>1.71</v>
      </c>
      <c r="EB2">
        <v>1.62</v>
      </c>
      <c r="EC2">
        <v>1.53</v>
      </c>
      <c r="ED2">
        <v>923.6</v>
      </c>
      <c r="EE2">
        <v>1274.31</v>
      </c>
      <c r="EF2">
        <v>1572.93</v>
      </c>
      <c r="EG2">
        <v>1664.83</v>
      </c>
      <c r="EH2">
        <v>1801.57</v>
      </c>
      <c r="EI2">
        <v>1918.08</v>
      </c>
      <c r="EJ2">
        <v>1399.65</v>
      </c>
      <c r="EK2">
        <v>1484.42</v>
      </c>
      <c r="EL2">
        <v>1607.89</v>
      </c>
      <c r="EM2">
        <v>1685.63</v>
      </c>
      <c r="EN2">
        <v>1845.67</v>
      </c>
      <c r="EO2">
        <v>1973.23</v>
      </c>
      <c r="GV2" t="s">
        <v>45</v>
      </c>
      <c r="GW2" s="10">
        <v>37354</v>
      </c>
      <c r="GX2" t="s">
        <v>46</v>
      </c>
      <c r="GZ2" t="s">
        <v>47</v>
      </c>
      <c r="HA2" s="10">
        <v>44684</v>
      </c>
      <c r="HB2">
        <v>2022</v>
      </c>
      <c r="HC2">
        <v>5</v>
      </c>
      <c r="HD2">
        <v>3</v>
      </c>
      <c r="HE2">
        <v>78.099999999999994</v>
      </c>
      <c r="HF2">
        <v>24.441357234314982</v>
      </c>
      <c r="HK2">
        <v>34.226376440460953</v>
      </c>
      <c r="HL2">
        <v>21.945326504481439</v>
      </c>
      <c r="HM2">
        <v>23.72189500640205</v>
      </c>
      <c r="HN2">
        <v>25.052641023268599</v>
      </c>
      <c r="HO2">
        <v>7.489150851739101</v>
      </c>
      <c r="HP2">
        <v>51.238610038610027</v>
      </c>
      <c r="HQ2">
        <v>44.305405405405409</v>
      </c>
      <c r="HR2">
        <v>45.326898326898323</v>
      </c>
      <c r="HS2">
        <v>45.393564993564993</v>
      </c>
      <c r="HT2">
        <v>43.942471042471041</v>
      </c>
      <c r="HU2">
        <v>44.621106821106821</v>
      </c>
      <c r="HV2">
        <v>35.069498069498067</v>
      </c>
      <c r="HW2">
        <v>29.086872586872591</v>
      </c>
      <c r="HX2">
        <v>27.16911196911197</v>
      </c>
      <c r="HY2">
        <v>27.83770913770913</v>
      </c>
      <c r="HZ2">
        <v>25.536293436293441</v>
      </c>
      <c r="IA2">
        <v>26.693178893178889</v>
      </c>
      <c r="IB2">
        <v>35.79</v>
      </c>
      <c r="IC2">
        <v>25.89</v>
      </c>
      <c r="ID2">
        <v>22.67</v>
      </c>
      <c r="IE2">
        <v>19.13</v>
      </c>
      <c r="IF2">
        <v>15.56</v>
      </c>
      <c r="IG2">
        <v>13.54</v>
      </c>
      <c r="IH2">
        <v>0.01</v>
      </c>
      <c r="II2">
        <v>16.18</v>
      </c>
      <c r="IJ2">
        <v>31.31</v>
      </c>
      <c r="IK2">
        <v>46.37</v>
      </c>
      <c r="IL2">
        <v>63</v>
      </c>
      <c r="IM2">
        <v>78.47</v>
      </c>
      <c r="IN2">
        <v>28</v>
      </c>
      <c r="IO2">
        <v>30</v>
      </c>
      <c r="IP2">
        <v>33</v>
      </c>
      <c r="IQ2">
        <v>30</v>
      </c>
      <c r="IR2">
        <v>31</v>
      </c>
      <c r="IS2">
        <v>26</v>
      </c>
      <c r="IT2">
        <v>0.18</v>
      </c>
      <c r="IU2">
        <v>0.23</v>
      </c>
      <c r="IV2">
        <v>0.28000000000000003</v>
      </c>
      <c r="IW2">
        <v>0.28000000000000003</v>
      </c>
      <c r="IX2">
        <v>0.33</v>
      </c>
      <c r="IY2">
        <v>0.3</v>
      </c>
      <c r="IZ2">
        <v>29.401801801801799</v>
      </c>
      <c r="JA2">
        <v>27.835135135135129</v>
      </c>
      <c r="JB2">
        <v>26.535649935649939</v>
      </c>
      <c r="JC2">
        <v>28.92599742599743</v>
      </c>
      <c r="JD2">
        <v>29.905662805662811</v>
      </c>
      <c r="JE2">
        <v>31.77606177606177</v>
      </c>
      <c r="JF2">
        <v>2.65</v>
      </c>
      <c r="JG2">
        <v>2.25</v>
      </c>
      <c r="JH2">
        <v>2.11</v>
      </c>
      <c r="JI2">
        <v>1.94</v>
      </c>
      <c r="JJ2">
        <v>1.75</v>
      </c>
      <c r="JK2">
        <v>1.63</v>
      </c>
      <c r="JL2">
        <v>29.389060489060491</v>
      </c>
      <c r="JM2">
        <v>27.564478764478771</v>
      </c>
      <c r="JN2">
        <v>26.527155727155719</v>
      </c>
      <c r="JO2">
        <v>28.88120978120978</v>
      </c>
      <c r="JP2">
        <v>29.84401544401544</v>
      </c>
      <c r="JQ2">
        <v>31.283140283140281</v>
      </c>
      <c r="JR2">
        <v>28.720849420849419</v>
      </c>
      <c r="JS2">
        <v>26.94916344916345</v>
      </c>
      <c r="JT2">
        <v>25.67889317889318</v>
      </c>
      <c r="JU2">
        <v>28.452638352638349</v>
      </c>
      <c r="JV2">
        <v>28.674002574002571</v>
      </c>
      <c r="JW2">
        <v>31.435006435006429</v>
      </c>
      <c r="JX2">
        <v>48.545945945945952</v>
      </c>
      <c r="JY2">
        <v>43.354697554697552</v>
      </c>
      <c r="JZ2">
        <v>38.470527670527673</v>
      </c>
      <c r="KA2">
        <v>38.3983268983269</v>
      </c>
      <c r="KB2">
        <v>38.690347490347477</v>
      </c>
      <c r="KC2">
        <v>39.420592020592018</v>
      </c>
      <c r="KD2">
        <v>26.519819819819819</v>
      </c>
      <c r="KE2">
        <v>22.48211068211068</v>
      </c>
      <c r="KF2">
        <v>20.168468468468468</v>
      </c>
      <c r="KG2">
        <v>19.27052767052767</v>
      </c>
      <c r="KH2">
        <v>19.750450450450451</v>
      </c>
      <c r="KI2">
        <v>19.94942084942085</v>
      </c>
      <c r="KJ2">
        <v>34.99</v>
      </c>
      <c r="KK2">
        <v>25.03</v>
      </c>
      <c r="KL2">
        <v>17.73</v>
      </c>
      <c r="KM2">
        <v>14.99</v>
      </c>
      <c r="KN2">
        <v>13.42</v>
      </c>
      <c r="KO2">
        <v>11.97</v>
      </c>
      <c r="KP2">
        <v>0.06</v>
      </c>
      <c r="KQ2">
        <v>16</v>
      </c>
      <c r="KR2">
        <v>31.48</v>
      </c>
      <c r="KS2">
        <v>46.6</v>
      </c>
      <c r="KT2">
        <v>63.01</v>
      </c>
      <c r="KU2">
        <v>78.33</v>
      </c>
      <c r="KV2">
        <v>33</v>
      </c>
      <c r="KW2">
        <v>34</v>
      </c>
      <c r="KX2">
        <v>32</v>
      </c>
      <c r="KY2">
        <v>32</v>
      </c>
      <c r="KZ2">
        <v>34</v>
      </c>
      <c r="LA2">
        <v>34</v>
      </c>
      <c r="LB2">
        <v>0.25</v>
      </c>
      <c r="LC2">
        <v>0.31</v>
      </c>
      <c r="LD2">
        <v>0.34</v>
      </c>
      <c r="LE2">
        <v>0.38</v>
      </c>
      <c r="LF2">
        <v>0.43</v>
      </c>
      <c r="LG2">
        <v>0.45</v>
      </c>
      <c r="LH2">
        <v>23.046846846846851</v>
      </c>
      <c r="LI2">
        <v>22.930630630630631</v>
      </c>
      <c r="LJ2">
        <v>23.449034749034752</v>
      </c>
      <c r="LK2">
        <v>25.34401544401544</v>
      </c>
      <c r="LL2">
        <v>26.952895752895749</v>
      </c>
      <c r="LM2">
        <v>28.734105534105531</v>
      </c>
      <c r="LN2">
        <v>2.62</v>
      </c>
      <c r="LO2">
        <v>2.2200000000000002</v>
      </c>
      <c r="LP2">
        <v>1.86</v>
      </c>
      <c r="LQ2">
        <v>1.71</v>
      </c>
      <c r="LR2">
        <v>1.62</v>
      </c>
      <c r="LS2">
        <v>1.53</v>
      </c>
      <c r="LT2">
        <v>11.88674388674389</v>
      </c>
      <c r="LU2">
        <v>16.4003861003861</v>
      </c>
      <c r="LV2">
        <v>20.24362934362934</v>
      </c>
      <c r="LW2">
        <v>21.426383526383521</v>
      </c>
      <c r="LX2">
        <v>23.18622908622908</v>
      </c>
      <c r="LY2">
        <v>24.68571428571428</v>
      </c>
      <c r="LZ2">
        <v>18.013513513513509</v>
      </c>
      <c r="MA2">
        <v>19.104504504504501</v>
      </c>
      <c r="MB2">
        <v>20.693564993564991</v>
      </c>
      <c r="MC2">
        <v>21.694079794079791</v>
      </c>
      <c r="MD2">
        <v>23.753796653796659</v>
      </c>
      <c r="ME2">
        <v>25.395495495495499</v>
      </c>
    </row>
    <row r="3" spans="1:401" x14ac:dyDescent="0.25">
      <c r="A3">
        <f>VLOOKUP(D3,ID!B$2:F$111,5,FALSE)</f>
        <v>516611</v>
      </c>
      <c r="B3" t="str">
        <f>VLOOKUP(D3,ID!B$2:F$111,4,FALSE)</f>
        <v>SSV-129605747</v>
      </c>
      <c r="C3" t="s">
        <v>48</v>
      </c>
      <c r="D3" t="s">
        <v>49</v>
      </c>
      <c r="E3" t="s">
        <v>50</v>
      </c>
      <c r="F3" t="str">
        <f t="shared" ref="F3:F10" si="0">D3&amp;" "&amp;C3</f>
        <v>Schmitt Janine</v>
      </c>
      <c r="G3" s="13">
        <f>VLOOKUP($E3,ID!$A$2:$F$111,4,FALSE)</f>
        <v>36825</v>
      </c>
      <c r="H3" t="s">
        <v>51</v>
      </c>
      <c r="J3" t="s">
        <v>47</v>
      </c>
      <c r="K3" s="10">
        <v>44684</v>
      </c>
      <c r="L3">
        <v>2022</v>
      </c>
      <c r="M3">
        <v>5</v>
      </c>
      <c r="N3">
        <v>3</v>
      </c>
      <c r="O3">
        <v>59.1</v>
      </c>
      <c r="P3">
        <v>1501.04</v>
      </c>
      <c r="U3">
        <v>2414.6</v>
      </c>
      <c r="V3">
        <v>1557.02</v>
      </c>
      <c r="W3">
        <v>1601.83</v>
      </c>
      <c r="X3">
        <v>23.560789527834501</v>
      </c>
      <c r="Y3">
        <v>2.7974254446476832</v>
      </c>
      <c r="Z3">
        <v>3185.46</v>
      </c>
      <c r="AA3">
        <v>3010.44</v>
      </c>
      <c r="AB3">
        <v>2840.06</v>
      </c>
      <c r="AC3">
        <v>3015.32</v>
      </c>
      <c r="AD3">
        <v>3018.92</v>
      </c>
      <c r="AE3">
        <v>2857.05</v>
      </c>
      <c r="AF3">
        <v>1979.3</v>
      </c>
      <c r="AG3">
        <v>1914.36</v>
      </c>
      <c r="AH3">
        <v>1749.91</v>
      </c>
      <c r="AI3">
        <v>1880.22</v>
      </c>
      <c r="AJ3">
        <v>1802.2</v>
      </c>
      <c r="AK3">
        <v>1770.2</v>
      </c>
      <c r="AL3">
        <v>40.26</v>
      </c>
      <c r="AM3">
        <v>29.54</v>
      </c>
      <c r="AN3">
        <v>23.7</v>
      </c>
      <c r="AO3">
        <v>21.59</v>
      </c>
      <c r="AP3">
        <v>18.87</v>
      </c>
      <c r="AQ3">
        <v>15.17</v>
      </c>
      <c r="AR3">
        <v>0.01</v>
      </c>
      <c r="AS3">
        <v>10.76</v>
      </c>
      <c r="AT3">
        <v>23.41</v>
      </c>
      <c r="AU3">
        <v>33.590000000000003</v>
      </c>
      <c r="AV3">
        <v>46.04</v>
      </c>
      <c r="AW3">
        <v>59.02</v>
      </c>
      <c r="AX3">
        <v>35</v>
      </c>
      <c r="AY3">
        <v>29</v>
      </c>
      <c r="AZ3">
        <v>30</v>
      </c>
      <c r="BA3">
        <v>28</v>
      </c>
      <c r="BB3">
        <v>29</v>
      </c>
      <c r="BC3">
        <v>27</v>
      </c>
      <c r="BD3">
        <v>0.22</v>
      </c>
      <c r="BE3">
        <v>0.21</v>
      </c>
      <c r="BF3">
        <v>0.25</v>
      </c>
      <c r="BG3">
        <v>0.24</v>
      </c>
      <c r="BH3">
        <v>0.28000000000000003</v>
      </c>
      <c r="BI3">
        <v>0.28000000000000003</v>
      </c>
      <c r="BJ3">
        <v>1479.45</v>
      </c>
      <c r="BK3">
        <v>1657.22</v>
      </c>
      <c r="BL3">
        <v>1687.72</v>
      </c>
      <c r="BM3">
        <v>1828.21</v>
      </c>
      <c r="BN3">
        <v>1891.15</v>
      </c>
      <c r="BO3">
        <v>2058.96</v>
      </c>
      <c r="BP3">
        <v>2.81</v>
      </c>
      <c r="BQ3">
        <v>2.41</v>
      </c>
      <c r="BR3">
        <v>2.16</v>
      </c>
      <c r="BS3">
        <v>2.06</v>
      </c>
      <c r="BT3">
        <v>1.92</v>
      </c>
      <c r="BU3">
        <v>1.73</v>
      </c>
      <c r="BV3">
        <v>1473.91</v>
      </c>
      <c r="BW3">
        <v>1656.76</v>
      </c>
      <c r="BX3">
        <v>1686.77</v>
      </c>
      <c r="BY3">
        <v>1796.33</v>
      </c>
      <c r="BZ3">
        <v>1874.54</v>
      </c>
      <c r="CA3">
        <v>2046.75</v>
      </c>
      <c r="CB3">
        <v>1454.62</v>
      </c>
      <c r="CC3">
        <v>1632.55</v>
      </c>
      <c r="CD3">
        <v>1629.07</v>
      </c>
      <c r="CE3">
        <v>1812.03</v>
      </c>
      <c r="CF3">
        <v>1816.86</v>
      </c>
      <c r="CG3">
        <v>1995.45</v>
      </c>
      <c r="CH3">
        <v>3029.28</v>
      </c>
      <c r="CI3">
        <v>2803.7</v>
      </c>
      <c r="CJ3">
        <v>2891.47</v>
      </c>
      <c r="CK3">
        <v>2679.9</v>
      </c>
      <c r="CL3">
        <v>2753.26</v>
      </c>
      <c r="CM3">
        <v>2732.78</v>
      </c>
      <c r="CN3">
        <v>1462.24</v>
      </c>
      <c r="CO3">
        <v>1385.91</v>
      </c>
      <c r="CP3">
        <v>1536.04</v>
      </c>
      <c r="CQ3">
        <v>1398.54</v>
      </c>
      <c r="CR3">
        <v>1436.83</v>
      </c>
      <c r="CS3">
        <v>1385.31</v>
      </c>
      <c r="CT3">
        <v>36.79</v>
      </c>
      <c r="CU3">
        <v>26.17</v>
      </c>
      <c r="CV3">
        <v>23.78</v>
      </c>
      <c r="CW3">
        <v>18.649999999999999</v>
      </c>
      <c r="CX3">
        <v>16.73</v>
      </c>
      <c r="CY3">
        <v>14.1</v>
      </c>
      <c r="CZ3">
        <v>-0.01</v>
      </c>
      <c r="DA3">
        <v>10.65</v>
      </c>
      <c r="DB3">
        <v>23.35</v>
      </c>
      <c r="DC3">
        <v>33.76</v>
      </c>
      <c r="DD3">
        <v>46.15</v>
      </c>
      <c r="DE3">
        <v>58.94</v>
      </c>
      <c r="DF3">
        <v>35</v>
      </c>
      <c r="DG3">
        <v>29</v>
      </c>
      <c r="DH3">
        <v>31</v>
      </c>
      <c r="DI3">
        <v>30</v>
      </c>
      <c r="DJ3">
        <v>29</v>
      </c>
      <c r="DK3">
        <v>28</v>
      </c>
      <c r="DL3">
        <v>0.28999999999999998</v>
      </c>
      <c r="DM3">
        <v>0.27</v>
      </c>
      <c r="DN3">
        <v>0.28999999999999998</v>
      </c>
      <c r="DO3">
        <v>0.32</v>
      </c>
      <c r="DP3">
        <v>0.33</v>
      </c>
      <c r="DQ3">
        <v>0.36</v>
      </c>
      <c r="DR3">
        <v>1346.58</v>
      </c>
      <c r="DS3">
        <v>1485.59</v>
      </c>
      <c r="DT3">
        <v>1587.67</v>
      </c>
      <c r="DU3">
        <v>1644.89</v>
      </c>
      <c r="DV3">
        <v>1790.39</v>
      </c>
      <c r="DW3">
        <v>1909.06</v>
      </c>
      <c r="DX3">
        <v>2.69</v>
      </c>
      <c r="DY3">
        <v>2.27</v>
      </c>
      <c r="DZ3">
        <v>2.16</v>
      </c>
      <c r="EA3">
        <v>1.91</v>
      </c>
      <c r="EB3">
        <v>1.81</v>
      </c>
      <c r="EC3">
        <v>1.66</v>
      </c>
      <c r="ED3">
        <v>724.8</v>
      </c>
      <c r="EE3">
        <v>861.55</v>
      </c>
      <c r="EF3">
        <v>1108.68</v>
      </c>
      <c r="EG3">
        <v>1233.6199999999999</v>
      </c>
      <c r="EH3">
        <v>1318.93</v>
      </c>
      <c r="EI3">
        <v>1425.02</v>
      </c>
      <c r="EJ3">
        <v>944.98</v>
      </c>
      <c r="EK3">
        <v>1087.31</v>
      </c>
      <c r="EL3">
        <v>1310.82</v>
      </c>
      <c r="EM3">
        <v>1368.46</v>
      </c>
      <c r="EN3">
        <v>1470.71</v>
      </c>
      <c r="EO3">
        <v>1560.7</v>
      </c>
      <c r="GV3" t="s">
        <v>50</v>
      </c>
      <c r="GW3" s="10">
        <v>36825</v>
      </c>
      <c r="GX3" t="s">
        <v>51</v>
      </c>
      <c r="GZ3" t="s">
        <v>47</v>
      </c>
      <c r="HA3" s="10">
        <v>44684</v>
      </c>
      <c r="HB3">
        <v>2022</v>
      </c>
      <c r="HC3">
        <v>5</v>
      </c>
      <c r="HD3">
        <v>3</v>
      </c>
      <c r="HE3">
        <v>59.1</v>
      </c>
      <c r="HF3">
        <v>25.527891156462591</v>
      </c>
      <c r="HK3">
        <v>41.064625850340143</v>
      </c>
      <c r="HL3">
        <v>26.479931972789121</v>
      </c>
      <c r="HM3">
        <v>27.24200680272109</v>
      </c>
      <c r="HN3">
        <v>23.560789527834501</v>
      </c>
      <c r="HO3">
        <v>2.7974254446476832</v>
      </c>
      <c r="HP3">
        <v>53.8994923857868</v>
      </c>
      <c r="HQ3">
        <v>50.938071065989853</v>
      </c>
      <c r="HR3">
        <v>48.055160744500853</v>
      </c>
      <c r="HS3">
        <v>51.020642978003387</v>
      </c>
      <c r="HT3">
        <v>51.081556683587138</v>
      </c>
      <c r="HU3">
        <v>48.342639593908629</v>
      </c>
      <c r="HV3">
        <v>33.4906937394247</v>
      </c>
      <c r="HW3">
        <v>32.391878172588832</v>
      </c>
      <c r="HX3">
        <v>29.609306260575298</v>
      </c>
      <c r="HY3">
        <v>31.81421319796954</v>
      </c>
      <c r="HZ3">
        <v>30.494077834179361</v>
      </c>
      <c r="IA3">
        <v>29.95262267343486</v>
      </c>
      <c r="IB3">
        <v>40.26</v>
      </c>
      <c r="IC3">
        <v>29.54</v>
      </c>
      <c r="ID3">
        <v>23.7</v>
      </c>
      <c r="IE3">
        <v>21.59</v>
      </c>
      <c r="IF3">
        <v>18.87</v>
      </c>
      <c r="IG3">
        <v>15.17</v>
      </c>
      <c r="IH3">
        <v>0.01</v>
      </c>
      <c r="II3">
        <v>10.76</v>
      </c>
      <c r="IJ3">
        <v>23.41</v>
      </c>
      <c r="IK3">
        <v>33.590000000000003</v>
      </c>
      <c r="IL3">
        <v>46.04</v>
      </c>
      <c r="IM3">
        <v>59.02</v>
      </c>
      <c r="IN3">
        <v>35</v>
      </c>
      <c r="IO3">
        <v>29</v>
      </c>
      <c r="IP3">
        <v>30</v>
      </c>
      <c r="IQ3">
        <v>28</v>
      </c>
      <c r="IR3">
        <v>29</v>
      </c>
      <c r="IS3">
        <v>27</v>
      </c>
      <c r="IT3">
        <v>0.22</v>
      </c>
      <c r="IU3">
        <v>0.21</v>
      </c>
      <c r="IV3">
        <v>0.25</v>
      </c>
      <c r="IW3">
        <v>0.24</v>
      </c>
      <c r="IX3">
        <v>0.28000000000000003</v>
      </c>
      <c r="IY3">
        <v>0.28000000000000003</v>
      </c>
      <c r="IZ3">
        <v>25.032994923857871</v>
      </c>
      <c r="JA3">
        <v>28.040947546531299</v>
      </c>
      <c r="JB3">
        <v>28.557021996615909</v>
      </c>
      <c r="JC3">
        <v>30.934179357022</v>
      </c>
      <c r="JD3">
        <v>31.999153976311341</v>
      </c>
      <c r="JE3">
        <v>34.838578680203042</v>
      </c>
      <c r="JF3">
        <v>2.81</v>
      </c>
      <c r="JG3">
        <v>2.41</v>
      </c>
      <c r="JH3">
        <v>2.16</v>
      </c>
      <c r="JI3">
        <v>2.06</v>
      </c>
      <c r="JJ3">
        <v>1.92</v>
      </c>
      <c r="JK3">
        <v>1.73</v>
      </c>
      <c r="JL3">
        <v>24.93925549915398</v>
      </c>
      <c r="JM3">
        <v>28.033164128595601</v>
      </c>
      <c r="JN3">
        <v>28.540947546531299</v>
      </c>
      <c r="JO3">
        <v>30.394754653130281</v>
      </c>
      <c r="JP3">
        <v>31.718104906937391</v>
      </c>
      <c r="JQ3">
        <v>34.631979695431468</v>
      </c>
      <c r="JR3">
        <v>24.61285956006768</v>
      </c>
      <c r="JS3">
        <v>27.623519458544841</v>
      </c>
      <c r="JT3">
        <v>27.56463620981387</v>
      </c>
      <c r="JU3">
        <v>30.660406091370561</v>
      </c>
      <c r="JV3">
        <v>30.742131979695429</v>
      </c>
      <c r="JW3">
        <v>33.763959390862937</v>
      </c>
      <c r="JX3">
        <v>51.256852791878167</v>
      </c>
      <c r="JY3">
        <v>47.439932318104901</v>
      </c>
      <c r="JZ3">
        <v>48.925042301184433</v>
      </c>
      <c r="KA3">
        <v>45.345177664974621</v>
      </c>
      <c r="KB3">
        <v>46.586463620981391</v>
      </c>
      <c r="KC3">
        <v>46.239932318104913</v>
      </c>
      <c r="KD3">
        <v>24.741793570219961</v>
      </c>
      <c r="KE3">
        <v>23.450253807106598</v>
      </c>
      <c r="KF3">
        <v>25.990524534686969</v>
      </c>
      <c r="KG3">
        <v>23.663959390862939</v>
      </c>
      <c r="KH3">
        <v>24.311844331641289</v>
      </c>
      <c r="KI3">
        <v>23.440101522842639</v>
      </c>
      <c r="KJ3">
        <v>36.79</v>
      </c>
      <c r="KK3">
        <v>26.17</v>
      </c>
      <c r="KL3">
        <v>23.78</v>
      </c>
      <c r="KM3">
        <v>18.649999999999999</v>
      </c>
      <c r="KN3">
        <v>16.73</v>
      </c>
      <c r="KO3">
        <v>14.1</v>
      </c>
      <c r="KP3">
        <v>-0.01</v>
      </c>
      <c r="KQ3">
        <v>10.65</v>
      </c>
      <c r="KR3">
        <v>23.35</v>
      </c>
      <c r="KS3">
        <v>33.76</v>
      </c>
      <c r="KT3">
        <v>46.15</v>
      </c>
      <c r="KU3">
        <v>58.94</v>
      </c>
      <c r="KV3">
        <v>35</v>
      </c>
      <c r="KW3">
        <v>29</v>
      </c>
      <c r="KX3">
        <v>31</v>
      </c>
      <c r="KY3">
        <v>30</v>
      </c>
      <c r="KZ3">
        <v>29</v>
      </c>
      <c r="LA3">
        <v>28</v>
      </c>
      <c r="LB3">
        <v>0.28999999999999998</v>
      </c>
      <c r="LC3">
        <v>0.27</v>
      </c>
      <c r="LD3">
        <v>0.28999999999999998</v>
      </c>
      <c r="LE3">
        <v>0.32</v>
      </c>
      <c r="LF3">
        <v>0.33</v>
      </c>
      <c r="LG3">
        <v>0.36</v>
      </c>
      <c r="LH3">
        <v>22.784771573604061</v>
      </c>
      <c r="LI3">
        <v>25.136886632825721</v>
      </c>
      <c r="LJ3">
        <v>26.864128595600679</v>
      </c>
      <c r="LK3">
        <v>27.832318104906939</v>
      </c>
      <c r="LL3">
        <v>30.294247038917089</v>
      </c>
      <c r="LM3">
        <v>32.302199661590521</v>
      </c>
      <c r="LN3">
        <v>2.69</v>
      </c>
      <c r="LO3">
        <v>2.27</v>
      </c>
      <c r="LP3">
        <v>2.16</v>
      </c>
      <c r="LQ3">
        <v>1.91</v>
      </c>
      <c r="LR3">
        <v>1.81</v>
      </c>
      <c r="LS3">
        <v>1.66</v>
      </c>
      <c r="LT3">
        <v>12.26395939086294</v>
      </c>
      <c r="LU3">
        <v>14.577834179357019</v>
      </c>
      <c r="LV3">
        <v>18.759390862944159</v>
      </c>
      <c r="LW3">
        <v>20.873434856175969</v>
      </c>
      <c r="LX3">
        <v>22.316920473773269</v>
      </c>
      <c r="LY3">
        <v>24.11201353637902</v>
      </c>
      <c r="LZ3">
        <v>15.98950930626058</v>
      </c>
      <c r="MA3">
        <v>18.397800338409471</v>
      </c>
      <c r="MB3">
        <v>22.17969543147208</v>
      </c>
      <c r="MC3">
        <v>23.15499153976311</v>
      </c>
      <c r="MD3">
        <v>24.885109983079531</v>
      </c>
      <c r="ME3">
        <v>26.4077834179357</v>
      </c>
    </row>
    <row r="4" spans="1:401" x14ac:dyDescent="0.25">
      <c r="A4">
        <f>VLOOKUP(D4,ID!B$2:F$111,5,FALSE)</f>
        <v>512495</v>
      </c>
      <c r="B4" t="str">
        <f>VLOOKUP(D4,ID!B$2:F$111,4,FALSE)</f>
        <v>SSV-132320884</v>
      </c>
      <c r="C4" t="s">
        <v>52</v>
      </c>
      <c r="D4" t="s">
        <v>53</v>
      </c>
      <c r="E4" t="s">
        <v>54</v>
      </c>
      <c r="F4" t="str">
        <f t="shared" si="0"/>
        <v>Zurbrügg Sandro</v>
      </c>
      <c r="G4" s="13">
        <f>VLOOKUP($E4,ID!$A$2:$F$111,4,FALSE)</f>
        <v>37520</v>
      </c>
      <c r="H4" t="s">
        <v>46</v>
      </c>
      <c r="J4" t="s">
        <v>47</v>
      </c>
      <c r="K4" s="10">
        <v>44684</v>
      </c>
      <c r="L4">
        <v>2022</v>
      </c>
      <c r="M4">
        <v>5</v>
      </c>
      <c r="N4">
        <v>3</v>
      </c>
      <c r="O4">
        <v>75.3</v>
      </c>
      <c r="P4">
        <v>1955.34</v>
      </c>
      <c r="U4">
        <v>2537.37</v>
      </c>
      <c r="V4">
        <v>1578.28</v>
      </c>
      <c r="W4">
        <v>1519.46</v>
      </c>
      <c r="X4">
        <v>18.08963954366731</v>
      </c>
      <c r="Y4">
        <v>3.7268418785006419</v>
      </c>
      <c r="Z4">
        <v>5742.74</v>
      </c>
      <c r="AA4">
        <v>5111.79</v>
      </c>
      <c r="AB4">
        <v>5032.12</v>
      </c>
      <c r="AC4">
        <v>4794.13</v>
      </c>
      <c r="AD4">
        <v>4424.3</v>
      </c>
      <c r="AE4">
        <v>4246.1499999999996</v>
      </c>
      <c r="AF4">
        <v>3516.29</v>
      </c>
      <c r="AG4">
        <v>3109.29</v>
      </c>
      <c r="AH4">
        <v>2923.83</v>
      </c>
      <c r="AI4">
        <v>2740.59</v>
      </c>
      <c r="AJ4">
        <v>2378.5300000000002</v>
      </c>
      <c r="AK4">
        <v>2327.2800000000002</v>
      </c>
      <c r="AL4">
        <v>51.81</v>
      </c>
      <c r="AM4">
        <v>37.96</v>
      </c>
      <c r="AN4">
        <v>31.13</v>
      </c>
      <c r="AO4">
        <v>26.08</v>
      </c>
      <c r="AP4">
        <v>20.23</v>
      </c>
      <c r="AQ4">
        <v>17.13</v>
      </c>
      <c r="AR4">
        <v>0.16</v>
      </c>
      <c r="AS4">
        <v>13.26</v>
      </c>
      <c r="AT4">
        <v>28.57</v>
      </c>
      <c r="AU4">
        <v>43.64</v>
      </c>
      <c r="AV4">
        <v>60.48</v>
      </c>
      <c r="AW4">
        <v>75.64</v>
      </c>
      <c r="AX4">
        <v>31</v>
      </c>
      <c r="AY4">
        <v>28</v>
      </c>
      <c r="AZ4">
        <v>27</v>
      </c>
      <c r="BA4">
        <v>27</v>
      </c>
      <c r="BB4">
        <v>25</v>
      </c>
      <c r="BC4">
        <v>25</v>
      </c>
      <c r="BD4">
        <v>0.18</v>
      </c>
      <c r="BE4">
        <v>0.18</v>
      </c>
      <c r="BF4">
        <v>0.2</v>
      </c>
      <c r="BG4">
        <v>0.23</v>
      </c>
      <c r="BH4">
        <v>0.25</v>
      </c>
      <c r="BI4">
        <v>0.27</v>
      </c>
      <c r="BJ4">
        <v>2328.77</v>
      </c>
      <c r="BK4">
        <v>2356.9899999999998</v>
      </c>
      <c r="BL4">
        <v>2486.39</v>
      </c>
      <c r="BM4">
        <v>2623.49</v>
      </c>
      <c r="BN4">
        <v>2787.7</v>
      </c>
      <c r="BO4">
        <v>2781.97</v>
      </c>
      <c r="BP4">
        <v>3.19</v>
      </c>
      <c r="BQ4">
        <v>2.73</v>
      </c>
      <c r="BR4">
        <v>2.4700000000000002</v>
      </c>
      <c r="BS4">
        <v>2.2599999999999998</v>
      </c>
      <c r="BT4">
        <v>1.99</v>
      </c>
      <c r="BU4">
        <v>1.83</v>
      </c>
      <c r="BV4">
        <v>2296.9899999999998</v>
      </c>
      <c r="BW4">
        <v>2183.94</v>
      </c>
      <c r="BX4">
        <v>2248.69</v>
      </c>
      <c r="BY4">
        <v>2096.91</v>
      </c>
      <c r="BZ4">
        <v>2167.3200000000002</v>
      </c>
      <c r="CA4">
        <v>2169.3200000000002</v>
      </c>
      <c r="CB4">
        <v>2311.06</v>
      </c>
      <c r="CC4">
        <v>2301.39</v>
      </c>
      <c r="CD4">
        <v>2303.13</v>
      </c>
      <c r="CE4">
        <v>2267.04</v>
      </c>
      <c r="CF4">
        <v>2137.59</v>
      </c>
      <c r="CG4">
        <v>2392.15</v>
      </c>
      <c r="CH4">
        <v>5305.99</v>
      </c>
      <c r="CI4">
        <v>4964.26</v>
      </c>
      <c r="CJ4">
        <v>4754.53</v>
      </c>
      <c r="CK4">
        <v>4533.49</v>
      </c>
      <c r="CL4">
        <v>4061.29</v>
      </c>
      <c r="CM4">
        <v>3888.14</v>
      </c>
      <c r="CN4">
        <v>2707.65</v>
      </c>
      <c r="CO4">
        <v>2012.85</v>
      </c>
      <c r="CP4">
        <v>1903.41</v>
      </c>
      <c r="CQ4">
        <v>2130.16</v>
      </c>
      <c r="CR4">
        <v>1767.56</v>
      </c>
      <c r="CS4">
        <v>1681.73</v>
      </c>
      <c r="CT4">
        <v>49</v>
      </c>
      <c r="CU4">
        <v>37.090000000000003</v>
      </c>
      <c r="CV4">
        <v>30.79</v>
      </c>
      <c r="CW4">
        <v>24.51</v>
      </c>
      <c r="CX4">
        <v>18.670000000000002</v>
      </c>
      <c r="CY4">
        <v>15.46</v>
      </c>
      <c r="CZ4">
        <v>0.09</v>
      </c>
      <c r="DA4">
        <v>13.29</v>
      </c>
      <c r="DB4">
        <v>28.27</v>
      </c>
      <c r="DC4">
        <v>43.76</v>
      </c>
      <c r="DD4">
        <v>60.46</v>
      </c>
      <c r="DE4">
        <v>75.62</v>
      </c>
      <c r="DF4">
        <v>34</v>
      </c>
      <c r="DG4">
        <v>31</v>
      </c>
      <c r="DH4">
        <v>33</v>
      </c>
      <c r="DI4">
        <v>29</v>
      </c>
      <c r="DJ4">
        <v>30</v>
      </c>
      <c r="DK4">
        <v>28</v>
      </c>
      <c r="DL4">
        <v>0.23</v>
      </c>
      <c r="DM4">
        <v>0.3</v>
      </c>
      <c r="DN4">
        <v>0.34</v>
      </c>
      <c r="DO4">
        <v>0.28999999999999998</v>
      </c>
      <c r="DP4">
        <v>0.37</v>
      </c>
      <c r="DQ4">
        <v>0.38</v>
      </c>
      <c r="DR4">
        <v>2030.14</v>
      </c>
      <c r="DS4">
        <v>2226.39</v>
      </c>
      <c r="DT4">
        <v>2332</v>
      </c>
      <c r="DU4">
        <v>2460.2600000000002</v>
      </c>
      <c r="DV4">
        <v>2510.62</v>
      </c>
      <c r="DW4">
        <v>2605.2399999999998</v>
      </c>
      <c r="DX4">
        <v>3.1</v>
      </c>
      <c r="DY4">
        <v>2.7</v>
      </c>
      <c r="DZ4">
        <v>2.46</v>
      </c>
      <c r="EA4">
        <v>2.19</v>
      </c>
      <c r="EB4">
        <v>1.91</v>
      </c>
      <c r="EC4">
        <v>1.74</v>
      </c>
      <c r="ED4">
        <v>1018.48</v>
      </c>
      <c r="EE4">
        <v>1052.25</v>
      </c>
      <c r="EF4">
        <v>1144.25</v>
      </c>
      <c r="EG4">
        <v>1371.23</v>
      </c>
      <c r="EH4">
        <v>1636.66</v>
      </c>
      <c r="EI4">
        <v>1732.78</v>
      </c>
      <c r="EJ4">
        <v>1529.67</v>
      </c>
      <c r="EK4">
        <v>1140.24</v>
      </c>
      <c r="EL4">
        <v>1342.05</v>
      </c>
      <c r="EM4">
        <v>1678.8</v>
      </c>
      <c r="EN4">
        <v>1752.08</v>
      </c>
      <c r="EO4">
        <v>1822.31</v>
      </c>
      <c r="GV4" t="s">
        <v>54</v>
      </c>
      <c r="GW4" s="10">
        <v>37520</v>
      </c>
      <c r="GX4" t="s">
        <v>46</v>
      </c>
      <c r="GZ4" t="s">
        <v>47</v>
      </c>
      <c r="HA4" s="10">
        <v>44684</v>
      </c>
      <c r="HB4">
        <v>2022</v>
      </c>
      <c r="HC4">
        <v>5</v>
      </c>
      <c r="HD4">
        <v>3</v>
      </c>
      <c r="HE4">
        <v>75.3</v>
      </c>
      <c r="HF4">
        <v>25.967330677290839</v>
      </c>
      <c r="HK4">
        <v>33.696812749003982</v>
      </c>
      <c r="HL4">
        <v>20.959893758300129</v>
      </c>
      <c r="HM4">
        <v>20.17875166002656</v>
      </c>
      <c r="HN4">
        <v>18.08963954366731</v>
      </c>
      <c r="HO4">
        <v>3.7268418785006419</v>
      </c>
      <c r="HP4">
        <v>76.264807436918986</v>
      </c>
      <c r="HQ4">
        <v>67.885657370517933</v>
      </c>
      <c r="HR4">
        <v>66.827622841965479</v>
      </c>
      <c r="HS4">
        <v>63.667065073041172</v>
      </c>
      <c r="HT4">
        <v>58.755644090305452</v>
      </c>
      <c r="HU4">
        <v>56.38977423638778</v>
      </c>
      <c r="HV4">
        <v>46.697078353253652</v>
      </c>
      <c r="HW4">
        <v>41.292031872509959</v>
      </c>
      <c r="HX4">
        <v>38.829083665338644</v>
      </c>
      <c r="HY4">
        <v>36.395617529880482</v>
      </c>
      <c r="HZ4">
        <v>31.58738379814077</v>
      </c>
      <c r="IA4">
        <v>30.906772908366541</v>
      </c>
      <c r="IB4">
        <v>51.81</v>
      </c>
      <c r="IC4">
        <v>37.96</v>
      </c>
      <c r="ID4">
        <v>31.13</v>
      </c>
      <c r="IE4">
        <v>26.08</v>
      </c>
      <c r="IF4">
        <v>20.23</v>
      </c>
      <c r="IG4">
        <v>17.13</v>
      </c>
      <c r="IH4">
        <v>0.16</v>
      </c>
      <c r="II4">
        <v>13.26</v>
      </c>
      <c r="IJ4">
        <v>28.57</v>
      </c>
      <c r="IK4">
        <v>43.64</v>
      </c>
      <c r="IL4">
        <v>60.48</v>
      </c>
      <c r="IM4">
        <v>75.64</v>
      </c>
      <c r="IN4">
        <v>31</v>
      </c>
      <c r="IO4">
        <v>28</v>
      </c>
      <c r="IP4">
        <v>27</v>
      </c>
      <c r="IQ4">
        <v>27</v>
      </c>
      <c r="IR4">
        <v>25</v>
      </c>
      <c r="IS4">
        <v>25</v>
      </c>
      <c r="IT4">
        <v>0.18</v>
      </c>
      <c r="IU4">
        <v>0.18</v>
      </c>
      <c r="IV4">
        <v>0.2</v>
      </c>
      <c r="IW4">
        <v>0.23</v>
      </c>
      <c r="IX4">
        <v>0.25</v>
      </c>
      <c r="IY4">
        <v>0.27</v>
      </c>
      <c r="IZ4">
        <v>30.926560424966802</v>
      </c>
      <c r="JA4">
        <v>31.301328021248342</v>
      </c>
      <c r="JB4">
        <v>33.019787516600267</v>
      </c>
      <c r="JC4">
        <v>34.840504648074358</v>
      </c>
      <c r="JD4">
        <v>37.02124833997344</v>
      </c>
      <c r="JE4">
        <v>36.945152722443559</v>
      </c>
      <c r="JF4">
        <v>3.19</v>
      </c>
      <c r="JG4">
        <v>2.73</v>
      </c>
      <c r="JH4">
        <v>2.4700000000000002</v>
      </c>
      <c r="JI4">
        <v>2.2599999999999998</v>
      </c>
      <c r="JJ4">
        <v>1.99</v>
      </c>
      <c r="JK4">
        <v>1.83</v>
      </c>
      <c r="JL4">
        <v>30.504515272244351</v>
      </c>
      <c r="JM4">
        <v>29.003187250996021</v>
      </c>
      <c r="JN4">
        <v>29.863081009296149</v>
      </c>
      <c r="JO4">
        <v>27.847410358565739</v>
      </c>
      <c r="JP4">
        <v>28.782470119521911</v>
      </c>
      <c r="JQ4">
        <v>28.80903054448871</v>
      </c>
      <c r="JR4">
        <v>30.691367861885791</v>
      </c>
      <c r="JS4">
        <v>30.56294820717131</v>
      </c>
      <c r="JT4">
        <v>30.586055776892429</v>
      </c>
      <c r="JU4">
        <v>30.10677290836653</v>
      </c>
      <c r="JV4">
        <v>28.387649402390441</v>
      </c>
      <c r="JW4">
        <v>31.76826029216468</v>
      </c>
      <c r="JX4">
        <v>70.46467463479415</v>
      </c>
      <c r="JY4">
        <v>65.92642762284197</v>
      </c>
      <c r="JZ4">
        <v>63.14116865869854</v>
      </c>
      <c r="KA4">
        <v>60.20571049136786</v>
      </c>
      <c r="KB4">
        <v>53.934794156706509</v>
      </c>
      <c r="KC4">
        <v>51.635325365205837</v>
      </c>
      <c r="KD4">
        <v>35.958167330677291</v>
      </c>
      <c r="KE4">
        <v>26.731075697211161</v>
      </c>
      <c r="KF4">
        <v>25.27768924302789</v>
      </c>
      <c r="KG4">
        <v>28.28897742363878</v>
      </c>
      <c r="KH4">
        <v>23.473572377158039</v>
      </c>
      <c r="KI4">
        <v>22.33373173970784</v>
      </c>
      <c r="KJ4">
        <v>49</v>
      </c>
      <c r="KK4">
        <v>37.090000000000003</v>
      </c>
      <c r="KL4">
        <v>30.79</v>
      </c>
      <c r="KM4">
        <v>24.51</v>
      </c>
      <c r="KN4">
        <v>18.670000000000002</v>
      </c>
      <c r="KO4">
        <v>15.46</v>
      </c>
      <c r="KP4">
        <v>0.09</v>
      </c>
      <c r="KQ4">
        <v>13.29</v>
      </c>
      <c r="KR4">
        <v>28.27</v>
      </c>
      <c r="KS4">
        <v>43.76</v>
      </c>
      <c r="KT4">
        <v>60.46</v>
      </c>
      <c r="KU4">
        <v>75.62</v>
      </c>
      <c r="KV4">
        <v>34</v>
      </c>
      <c r="KW4">
        <v>31</v>
      </c>
      <c r="KX4">
        <v>33</v>
      </c>
      <c r="KY4">
        <v>29</v>
      </c>
      <c r="KZ4">
        <v>30</v>
      </c>
      <c r="LA4">
        <v>28</v>
      </c>
      <c r="LB4">
        <v>0.23</v>
      </c>
      <c r="LC4">
        <v>0.3</v>
      </c>
      <c r="LD4">
        <v>0.34</v>
      </c>
      <c r="LE4">
        <v>0.28999999999999998</v>
      </c>
      <c r="LF4">
        <v>0.37</v>
      </c>
      <c r="LG4">
        <v>0.38</v>
      </c>
      <c r="LH4">
        <v>26.960690571049138</v>
      </c>
      <c r="LI4">
        <v>29.566932270916329</v>
      </c>
      <c r="LJ4">
        <v>30.969455511288182</v>
      </c>
      <c r="LK4">
        <v>32.672775564409037</v>
      </c>
      <c r="LL4">
        <v>33.341567065073043</v>
      </c>
      <c r="LM4">
        <v>34.598140770252321</v>
      </c>
      <c r="LN4">
        <v>3.1</v>
      </c>
      <c r="LO4">
        <v>2.7</v>
      </c>
      <c r="LP4">
        <v>2.46</v>
      </c>
      <c r="LQ4">
        <v>2.19</v>
      </c>
      <c r="LR4">
        <v>1.91</v>
      </c>
      <c r="LS4">
        <v>1.74</v>
      </c>
      <c r="LT4">
        <v>13.525630810092959</v>
      </c>
      <c r="LU4">
        <v>13.974103585657369</v>
      </c>
      <c r="LV4">
        <v>15.195883134130151</v>
      </c>
      <c r="LW4">
        <v>18.210225763612218</v>
      </c>
      <c r="LX4">
        <v>21.735192563081011</v>
      </c>
      <c r="LY4">
        <v>23.011686586985391</v>
      </c>
      <c r="LZ4">
        <v>20.31434262948207</v>
      </c>
      <c r="MA4">
        <v>15.14262948207171</v>
      </c>
      <c r="MB4">
        <v>17.822709163346609</v>
      </c>
      <c r="MC4">
        <v>22.294820717131479</v>
      </c>
      <c r="MD4">
        <v>23.26799468791501</v>
      </c>
      <c r="ME4">
        <v>24.20066401062417</v>
      </c>
    </row>
    <row r="5" spans="1:401" x14ac:dyDescent="0.25">
      <c r="A5">
        <f>VLOOKUP(D5,ID!B$2:F$111,5,FALSE)</f>
        <v>512492</v>
      </c>
      <c r="B5" t="str">
        <f>VLOOKUP(D5,ID!B$2:F$111,4,FALSE)</f>
        <v>SSV-134199595</v>
      </c>
      <c r="C5" t="s">
        <v>55</v>
      </c>
      <c r="D5" t="s">
        <v>56</v>
      </c>
      <c r="E5" t="s">
        <v>57</v>
      </c>
      <c r="F5" t="str">
        <f t="shared" si="0"/>
        <v>Abplanalp Kilian</v>
      </c>
      <c r="G5" s="13">
        <f>VLOOKUP($E5,ID!$A$2:$F$111,4,FALSE)</f>
        <v>37268</v>
      </c>
      <c r="H5" t="s">
        <v>46</v>
      </c>
      <c r="J5" t="s">
        <v>47</v>
      </c>
      <c r="K5" s="10">
        <v>44684</v>
      </c>
      <c r="L5">
        <v>2022</v>
      </c>
      <c r="M5">
        <v>5</v>
      </c>
      <c r="N5">
        <v>3</v>
      </c>
      <c r="O5">
        <v>69</v>
      </c>
      <c r="P5">
        <v>1887.51</v>
      </c>
      <c r="U5">
        <v>2805.96</v>
      </c>
      <c r="V5">
        <v>1699.46</v>
      </c>
      <c r="W5">
        <v>1759.63</v>
      </c>
      <c r="X5">
        <v>18.881555553628271</v>
      </c>
      <c r="Y5">
        <v>3.419468865613795</v>
      </c>
      <c r="Z5">
        <v>4102.33</v>
      </c>
      <c r="AA5">
        <v>3945.56</v>
      </c>
      <c r="AB5">
        <v>4003.42</v>
      </c>
      <c r="AC5">
        <v>3886.8</v>
      </c>
      <c r="AD5">
        <v>3812.06</v>
      </c>
      <c r="AE5">
        <v>3856.11</v>
      </c>
      <c r="AF5">
        <v>2636.27</v>
      </c>
      <c r="AG5">
        <v>2299.13</v>
      </c>
      <c r="AH5">
        <v>2490.0700000000002</v>
      </c>
      <c r="AI5">
        <v>2343.06</v>
      </c>
      <c r="AJ5">
        <v>2303.27</v>
      </c>
      <c r="AK5">
        <v>2236.2399999999998</v>
      </c>
      <c r="AL5">
        <v>40.869999999999997</v>
      </c>
      <c r="AM5">
        <v>32.799999999999997</v>
      </c>
      <c r="AN5">
        <v>28.03</v>
      </c>
      <c r="AO5">
        <v>24.54</v>
      </c>
      <c r="AP5">
        <v>20.48</v>
      </c>
      <c r="AQ5">
        <v>18.25</v>
      </c>
      <c r="AR5">
        <v>-0.13</v>
      </c>
      <c r="AS5">
        <v>13.29</v>
      </c>
      <c r="AT5">
        <v>28.38</v>
      </c>
      <c r="AU5">
        <v>40.98</v>
      </c>
      <c r="AV5">
        <v>55.25</v>
      </c>
      <c r="AW5">
        <v>70.06</v>
      </c>
      <c r="AX5">
        <v>29</v>
      </c>
      <c r="AY5">
        <v>30</v>
      </c>
      <c r="AZ5">
        <v>28</v>
      </c>
      <c r="BA5">
        <v>31</v>
      </c>
      <c r="BB5">
        <v>29</v>
      </c>
      <c r="BC5">
        <v>30</v>
      </c>
      <c r="BD5">
        <v>0.18</v>
      </c>
      <c r="BE5">
        <v>0.22</v>
      </c>
      <c r="BF5">
        <v>0.22</v>
      </c>
      <c r="BG5">
        <v>0.26</v>
      </c>
      <c r="BH5">
        <v>0.26</v>
      </c>
      <c r="BI5">
        <v>0.3</v>
      </c>
      <c r="BJ5">
        <v>1976.12</v>
      </c>
      <c r="BK5">
        <v>1864.18</v>
      </c>
      <c r="BL5">
        <v>2184.04</v>
      </c>
      <c r="BM5">
        <v>2137.71</v>
      </c>
      <c r="BN5">
        <v>2271.0100000000002</v>
      </c>
      <c r="BO5">
        <v>2349.88</v>
      </c>
      <c r="BP5">
        <v>2.83</v>
      </c>
      <c r="BQ5">
        <v>2.54</v>
      </c>
      <c r="BR5">
        <v>2.35</v>
      </c>
      <c r="BS5">
        <v>2.19</v>
      </c>
      <c r="BT5">
        <v>2</v>
      </c>
      <c r="BU5">
        <v>1.89</v>
      </c>
      <c r="BV5">
        <v>1858.4</v>
      </c>
      <c r="BW5">
        <v>1720.99</v>
      </c>
      <c r="BX5">
        <v>2018.34</v>
      </c>
      <c r="BY5">
        <v>2137.71</v>
      </c>
      <c r="BZ5">
        <v>2267.27</v>
      </c>
      <c r="CA5">
        <v>2282.15</v>
      </c>
      <c r="CB5">
        <v>1944.93</v>
      </c>
      <c r="CC5">
        <v>1774.9</v>
      </c>
      <c r="CD5">
        <v>2141.19</v>
      </c>
      <c r="CE5">
        <v>2116.6</v>
      </c>
      <c r="CF5">
        <v>2262.38</v>
      </c>
      <c r="CG5">
        <v>2284.2199999999998</v>
      </c>
      <c r="CH5">
        <v>3848.51</v>
      </c>
      <c r="CI5">
        <v>3598.45</v>
      </c>
      <c r="CJ5">
        <v>3493.91</v>
      </c>
      <c r="CK5">
        <v>3389.67</v>
      </c>
      <c r="CL5">
        <v>3354.41</v>
      </c>
      <c r="CM5">
        <v>3341.28</v>
      </c>
      <c r="CN5">
        <v>1893.9</v>
      </c>
      <c r="CO5">
        <v>1715.76</v>
      </c>
      <c r="CP5">
        <v>1706.29</v>
      </c>
      <c r="CQ5">
        <v>1685.98</v>
      </c>
      <c r="CR5">
        <v>1637.93</v>
      </c>
      <c r="CS5">
        <v>1658.67</v>
      </c>
      <c r="CT5">
        <v>37.76</v>
      </c>
      <c r="CU5">
        <v>29.61</v>
      </c>
      <c r="CV5">
        <v>25.36</v>
      </c>
      <c r="CW5">
        <v>21.06</v>
      </c>
      <c r="CX5">
        <v>18.29</v>
      </c>
      <c r="CY5">
        <v>15.54</v>
      </c>
      <c r="CZ5">
        <v>-0.15</v>
      </c>
      <c r="DA5">
        <v>13.26</v>
      </c>
      <c r="DB5">
        <v>28.25</v>
      </c>
      <c r="DC5">
        <v>40.99</v>
      </c>
      <c r="DD5">
        <v>55.16</v>
      </c>
      <c r="DE5">
        <v>70.11</v>
      </c>
      <c r="DF5">
        <v>31</v>
      </c>
      <c r="DG5">
        <v>32</v>
      </c>
      <c r="DH5">
        <v>36</v>
      </c>
      <c r="DI5">
        <v>34</v>
      </c>
      <c r="DJ5">
        <v>34</v>
      </c>
      <c r="DK5">
        <v>33</v>
      </c>
      <c r="DL5">
        <v>0.25</v>
      </c>
      <c r="DM5">
        <v>0.28999999999999998</v>
      </c>
      <c r="DN5">
        <v>0.35</v>
      </c>
      <c r="DO5">
        <v>0.35</v>
      </c>
      <c r="DP5">
        <v>0.39</v>
      </c>
      <c r="DQ5">
        <v>0.4</v>
      </c>
      <c r="DR5">
        <v>1732.98</v>
      </c>
      <c r="DS5">
        <v>1776.96</v>
      </c>
      <c r="DT5">
        <v>1824.84</v>
      </c>
      <c r="DU5">
        <v>1922.5</v>
      </c>
      <c r="DV5">
        <v>2043.34</v>
      </c>
      <c r="DW5">
        <v>2167.4699999999998</v>
      </c>
      <c r="DX5">
        <v>2.72</v>
      </c>
      <c r="DY5">
        <v>2.41</v>
      </c>
      <c r="DZ5">
        <v>2.23</v>
      </c>
      <c r="EA5">
        <v>2.0299999999999998</v>
      </c>
      <c r="EB5">
        <v>1.89</v>
      </c>
      <c r="EC5">
        <v>1.75</v>
      </c>
      <c r="ED5">
        <v>900.72</v>
      </c>
      <c r="EE5">
        <v>1034.99</v>
      </c>
      <c r="EF5">
        <v>1286.3599999999999</v>
      </c>
      <c r="EG5">
        <v>1431.43</v>
      </c>
      <c r="EH5">
        <v>1394.29</v>
      </c>
      <c r="EI5">
        <v>1653.94</v>
      </c>
      <c r="EJ5">
        <v>1166.0899999999999</v>
      </c>
      <c r="EK5">
        <v>1252.79</v>
      </c>
      <c r="EL5">
        <v>1439.32</v>
      </c>
      <c r="EM5">
        <v>1559.59</v>
      </c>
      <c r="EN5">
        <v>1620.81</v>
      </c>
      <c r="EO5">
        <v>1809.65</v>
      </c>
      <c r="GV5" t="s">
        <v>57</v>
      </c>
      <c r="GW5" s="10">
        <v>37268</v>
      </c>
      <c r="GX5" t="s">
        <v>46</v>
      </c>
      <c r="GZ5" t="s">
        <v>47</v>
      </c>
      <c r="HA5" s="10">
        <v>44684</v>
      </c>
      <c r="HB5">
        <v>2022</v>
      </c>
      <c r="HC5">
        <v>5</v>
      </c>
      <c r="HD5">
        <v>3</v>
      </c>
      <c r="HE5">
        <v>69</v>
      </c>
      <c r="HF5">
        <v>27.39492017416546</v>
      </c>
      <c r="HK5">
        <v>40.725108853410738</v>
      </c>
      <c r="HL5">
        <v>24.665602322206091</v>
      </c>
      <c r="HM5">
        <v>25.538896952104501</v>
      </c>
      <c r="HN5">
        <v>18.881555553628271</v>
      </c>
      <c r="HO5">
        <v>3.419468865613795</v>
      </c>
      <c r="HP5">
        <v>59.454057971014493</v>
      </c>
      <c r="HQ5">
        <v>57.182028985507237</v>
      </c>
      <c r="HR5">
        <v>58.020579710144929</v>
      </c>
      <c r="HS5">
        <v>56.330434782608698</v>
      </c>
      <c r="HT5">
        <v>55.247246376811603</v>
      </c>
      <c r="HU5">
        <v>55.885652173913037</v>
      </c>
      <c r="HV5">
        <v>38.206811594202897</v>
      </c>
      <c r="HW5">
        <v>33.32072463768116</v>
      </c>
      <c r="HX5">
        <v>36.087971014492759</v>
      </c>
      <c r="HY5">
        <v>33.957391304347823</v>
      </c>
      <c r="HZ5">
        <v>33.380724637681162</v>
      </c>
      <c r="IA5">
        <v>32.409275362318837</v>
      </c>
      <c r="IB5">
        <v>40.869999999999997</v>
      </c>
      <c r="IC5">
        <v>32.799999999999997</v>
      </c>
      <c r="ID5">
        <v>28.03</v>
      </c>
      <c r="IE5">
        <v>24.54</v>
      </c>
      <c r="IF5">
        <v>20.48</v>
      </c>
      <c r="IG5">
        <v>18.25</v>
      </c>
      <c r="IH5">
        <v>-0.13</v>
      </c>
      <c r="II5">
        <v>13.29</v>
      </c>
      <c r="IJ5">
        <v>28.38</v>
      </c>
      <c r="IK5">
        <v>40.98</v>
      </c>
      <c r="IL5">
        <v>55.25</v>
      </c>
      <c r="IM5">
        <v>70.06</v>
      </c>
      <c r="IN5">
        <v>29</v>
      </c>
      <c r="IO5">
        <v>30</v>
      </c>
      <c r="IP5">
        <v>28</v>
      </c>
      <c r="IQ5">
        <v>31</v>
      </c>
      <c r="IR5">
        <v>29</v>
      </c>
      <c r="IS5">
        <v>30</v>
      </c>
      <c r="IT5">
        <v>0.18</v>
      </c>
      <c r="IU5">
        <v>0.22</v>
      </c>
      <c r="IV5">
        <v>0.22</v>
      </c>
      <c r="IW5">
        <v>0.26</v>
      </c>
      <c r="IX5">
        <v>0.26</v>
      </c>
      <c r="IY5">
        <v>0.3</v>
      </c>
      <c r="IZ5">
        <v>28.639420289855071</v>
      </c>
      <c r="JA5">
        <v>27.017101449275359</v>
      </c>
      <c r="JB5">
        <v>31.65275362318841</v>
      </c>
      <c r="JC5">
        <v>30.981304347826089</v>
      </c>
      <c r="JD5">
        <v>32.913188405797108</v>
      </c>
      <c r="JE5">
        <v>34.056231884057972</v>
      </c>
      <c r="JF5">
        <v>2.83</v>
      </c>
      <c r="JG5">
        <v>2.54</v>
      </c>
      <c r="JH5">
        <v>2.35</v>
      </c>
      <c r="JI5">
        <v>2.19</v>
      </c>
      <c r="JJ5">
        <v>2</v>
      </c>
      <c r="JK5">
        <v>1.89</v>
      </c>
      <c r="JL5">
        <v>26.93333333333333</v>
      </c>
      <c r="JM5">
        <v>24.94188405797102</v>
      </c>
      <c r="JN5">
        <v>29.251304347826089</v>
      </c>
      <c r="JO5">
        <v>30.981304347826089</v>
      </c>
      <c r="JP5">
        <v>32.858985507246373</v>
      </c>
      <c r="JQ5">
        <v>33.074637681159423</v>
      </c>
      <c r="JR5">
        <v>28.18739130434783</v>
      </c>
      <c r="JS5">
        <v>25.723188405797099</v>
      </c>
      <c r="JT5">
        <v>31.031739130434779</v>
      </c>
      <c r="JU5">
        <v>30.67536231884058</v>
      </c>
      <c r="JV5">
        <v>32.788115942028988</v>
      </c>
      <c r="JW5">
        <v>33.104637681159417</v>
      </c>
      <c r="JX5">
        <v>55.775507246376812</v>
      </c>
      <c r="JY5">
        <v>52.151449275362317</v>
      </c>
      <c r="JZ5">
        <v>50.636376811594197</v>
      </c>
      <c r="KA5">
        <v>49.125652173913053</v>
      </c>
      <c r="KB5">
        <v>48.614637681159422</v>
      </c>
      <c r="KC5">
        <v>48.424347826086958</v>
      </c>
      <c r="KD5">
        <v>27.447826086956521</v>
      </c>
      <c r="KE5">
        <v>24.866086956521741</v>
      </c>
      <c r="KF5">
        <v>24.728840579710141</v>
      </c>
      <c r="KG5">
        <v>24.434492753623189</v>
      </c>
      <c r="KH5">
        <v>23.73811594202899</v>
      </c>
      <c r="KI5">
        <v>24.03869565217391</v>
      </c>
      <c r="KJ5">
        <v>37.76</v>
      </c>
      <c r="KK5">
        <v>29.61</v>
      </c>
      <c r="KL5">
        <v>25.36</v>
      </c>
      <c r="KM5">
        <v>21.06</v>
      </c>
      <c r="KN5">
        <v>18.29</v>
      </c>
      <c r="KO5">
        <v>15.54</v>
      </c>
      <c r="KP5">
        <v>-0.15</v>
      </c>
      <c r="KQ5">
        <v>13.26</v>
      </c>
      <c r="KR5">
        <v>28.25</v>
      </c>
      <c r="KS5">
        <v>40.99</v>
      </c>
      <c r="KT5">
        <v>55.16</v>
      </c>
      <c r="KU5">
        <v>70.11</v>
      </c>
      <c r="KV5">
        <v>31</v>
      </c>
      <c r="KW5">
        <v>32</v>
      </c>
      <c r="KX5">
        <v>36</v>
      </c>
      <c r="KY5">
        <v>34</v>
      </c>
      <c r="KZ5">
        <v>34</v>
      </c>
      <c r="LA5">
        <v>33</v>
      </c>
      <c r="LB5">
        <v>0.25</v>
      </c>
      <c r="LC5">
        <v>0.28999999999999998</v>
      </c>
      <c r="LD5">
        <v>0.35</v>
      </c>
      <c r="LE5">
        <v>0.35</v>
      </c>
      <c r="LF5">
        <v>0.39</v>
      </c>
      <c r="LG5">
        <v>0.4</v>
      </c>
      <c r="LH5">
        <v>25.115652173913041</v>
      </c>
      <c r="LI5">
        <v>25.753043478260871</v>
      </c>
      <c r="LJ5">
        <v>26.446956521739128</v>
      </c>
      <c r="LK5">
        <v>27.862318840579711</v>
      </c>
      <c r="LL5">
        <v>29.6136231884058</v>
      </c>
      <c r="LM5">
        <v>31.412608695652171</v>
      </c>
      <c r="LN5">
        <v>2.72</v>
      </c>
      <c r="LO5">
        <v>2.41</v>
      </c>
      <c r="LP5">
        <v>2.23</v>
      </c>
      <c r="LQ5">
        <v>2.0299999999999998</v>
      </c>
      <c r="LR5">
        <v>1.89</v>
      </c>
      <c r="LS5">
        <v>1.75</v>
      </c>
      <c r="LT5">
        <v>13.053913043478261</v>
      </c>
      <c r="LU5">
        <v>14.99985507246377</v>
      </c>
      <c r="LV5">
        <v>18.642898550724631</v>
      </c>
      <c r="LW5">
        <v>20.745362318840581</v>
      </c>
      <c r="LX5">
        <v>20.20710144927536</v>
      </c>
      <c r="LY5">
        <v>23.970144927536229</v>
      </c>
      <c r="LZ5">
        <v>16.899855072463769</v>
      </c>
      <c r="MA5">
        <v>18.1563768115942</v>
      </c>
      <c r="MB5">
        <v>20.85971014492754</v>
      </c>
      <c r="MC5">
        <v>22.602753623188409</v>
      </c>
      <c r="MD5">
        <v>23.49</v>
      </c>
      <c r="ME5">
        <v>26.2268115942029</v>
      </c>
    </row>
    <row r="6" spans="1:401" x14ac:dyDescent="0.25">
      <c r="A6">
        <f>VLOOKUP(D6,ID!B$2:F$111,5,FALSE)</f>
        <v>516619</v>
      </c>
      <c r="B6" t="str">
        <f>VLOOKUP(D6,ID!B$2:F$111,4,FALSE)</f>
        <v>SSV-129448065</v>
      </c>
      <c r="C6" t="s">
        <v>58</v>
      </c>
      <c r="D6" t="s">
        <v>59</v>
      </c>
      <c r="E6" t="s">
        <v>60</v>
      </c>
      <c r="F6" t="str">
        <f t="shared" si="0"/>
        <v>Höpli Aline</v>
      </c>
      <c r="G6" s="13">
        <f>VLOOKUP($E6,ID!$A$2:$F$111,4,FALSE)</f>
        <v>36947</v>
      </c>
      <c r="H6" t="s">
        <v>51</v>
      </c>
      <c r="J6" t="s">
        <v>47</v>
      </c>
      <c r="K6" s="10">
        <v>44683</v>
      </c>
      <c r="L6">
        <v>2022</v>
      </c>
      <c r="M6">
        <v>5</v>
      </c>
      <c r="N6">
        <v>2</v>
      </c>
      <c r="O6">
        <v>84.2</v>
      </c>
      <c r="P6">
        <v>1853.71</v>
      </c>
      <c r="U6">
        <v>2346.1</v>
      </c>
      <c r="V6">
        <v>1547.15</v>
      </c>
      <c r="W6">
        <v>1471.8</v>
      </c>
      <c r="X6">
        <v>22.28755030722602</v>
      </c>
      <c r="Y6">
        <v>4.8702452897262827</v>
      </c>
      <c r="Z6">
        <v>3295.5</v>
      </c>
      <c r="AA6">
        <v>3277.43</v>
      </c>
      <c r="AB6">
        <v>3143.95</v>
      </c>
      <c r="AC6">
        <v>3045.45</v>
      </c>
      <c r="AD6">
        <v>2883.52</v>
      </c>
      <c r="AE6">
        <v>2818.75</v>
      </c>
      <c r="AF6">
        <v>2251.13</v>
      </c>
      <c r="AG6">
        <v>2175.7600000000002</v>
      </c>
      <c r="AH6">
        <v>2014.29</v>
      </c>
      <c r="AI6">
        <v>1795.53</v>
      </c>
      <c r="AJ6">
        <v>1677.12</v>
      </c>
      <c r="AK6">
        <v>1605.35</v>
      </c>
      <c r="AL6">
        <v>27.76</v>
      </c>
      <c r="AM6">
        <v>21.19</v>
      </c>
      <c r="AN6">
        <v>17.57</v>
      </c>
      <c r="AO6">
        <v>13.63</v>
      </c>
      <c r="AP6">
        <v>10.93</v>
      </c>
      <c r="AQ6">
        <v>9</v>
      </c>
      <c r="AR6">
        <v>0.1</v>
      </c>
      <c r="AS6">
        <v>16.059999999999999</v>
      </c>
      <c r="AT6">
        <v>33.72</v>
      </c>
      <c r="AU6">
        <v>52.71</v>
      </c>
      <c r="AV6">
        <v>67.819999999999993</v>
      </c>
      <c r="AW6">
        <v>85.63</v>
      </c>
      <c r="AX6">
        <v>28</v>
      </c>
      <c r="AY6">
        <v>25</v>
      </c>
      <c r="AZ6">
        <v>28</v>
      </c>
      <c r="BA6">
        <v>27</v>
      </c>
      <c r="BB6">
        <v>26</v>
      </c>
      <c r="BC6">
        <v>24</v>
      </c>
      <c r="BD6">
        <v>0.21</v>
      </c>
      <c r="BE6">
        <v>0.21</v>
      </c>
      <c r="BF6">
        <v>0.26</v>
      </c>
      <c r="BG6">
        <v>0.3</v>
      </c>
      <c r="BH6">
        <v>0.33</v>
      </c>
      <c r="BI6">
        <v>0.35</v>
      </c>
      <c r="BJ6">
        <v>2144.02</v>
      </c>
      <c r="BK6">
        <v>2199.06</v>
      </c>
      <c r="BL6">
        <v>2171.08</v>
      </c>
      <c r="BM6">
        <v>2130.63</v>
      </c>
      <c r="BN6">
        <v>2229.02</v>
      </c>
      <c r="BO6">
        <v>2394.41</v>
      </c>
      <c r="BP6">
        <v>2.33</v>
      </c>
      <c r="BQ6">
        <v>2.04</v>
      </c>
      <c r="BR6">
        <v>1.86</v>
      </c>
      <c r="BS6">
        <v>1.64</v>
      </c>
      <c r="BT6">
        <v>1.46</v>
      </c>
      <c r="BU6">
        <v>1.33</v>
      </c>
      <c r="BV6">
        <v>2119.2800000000002</v>
      </c>
      <c r="BW6">
        <v>2124.58</v>
      </c>
      <c r="BX6">
        <v>2168.2600000000002</v>
      </c>
      <c r="BY6">
        <v>2083.7600000000002</v>
      </c>
      <c r="BZ6">
        <v>2155.39</v>
      </c>
      <c r="CA6">
        <v>2249.61</v>
      </c>
      <c r="CB6">
        <v>2027.94</v>
      </c>
      <c r="CC6">
        <v>2175.52</v>
      </c>
      <c r="CD6">
        <v>2153.4699999999998</v>
      </c>
      <c r="CE6">
        <v>2102.9499999999998</v>
      </c>
      <c r="CF6">
        <v>2175.91</v>
      </c>
      <c r="CG6">
        <v>2279.4299999999998</v>
      </c>
      <c r="CH6">
        <v>3178.97</v>
      </c>
      <c r="CI6">
        <v>3149.36</v>
      </c>
      <c r="CJ6">
        <v>3031.99</v>
      </c>
      <c r="CK6">
        <v>2914.17</v>
      </c>
      <c r="CL6">
        <v>2736.57</v>
      </c>
      <c r="CM6">
        <v>2680.88</v>
      </c>
      <c r="CN6">
        <v>1876.12</v>
      </c>
      <c r="CO6">
        <v>1795.04</v>
      </c>
      <c r="CP6">
        <v>1741.74</v>
      </c>
      <c r="CQ6">
        <v>1612.19</v>
      </c>
      <c r="CR6">
        <v>1485.6</v>
      </c>
      <c r="CS6">
        <v>1445.16</v>
      </c>
      <c r="CT6">
        <v>26.67</v>
      </c>
      <c r="CU6">
        <v>19.940000000000001</v>
      </c>
      <c r="CV6">
        <v>16.41</v>
      </c>
      <c r="CW6">
        <v>12.67</v>
      </c>
      <c r="CX6">
        <v>10.28</v>
      </c>
      <c r="CY6">
        <v>8.59</v>
      </c>
      <c r="CZ6">
        <v>0.06</v>
      </c>
      <c r="DA6">
        <v>15.78</v>
      </c>
      <c r="DB6">
        <v>33.76</v>
      </c>
      <c r="DC6">
        <v>52.77</v>
      </c>
      <c r="DD6">
        <v>67.819999999999993</v>
      </c>
      <c r="DE6">
        <v>85.57</v>
      </c>
      <c r="DF6">
        <v>31</v>
      </c>
      <c r="DG6">
        <v>26</v>
      </c>
      <c r="DH6">
        <v>28</v>
      </c>
      <c r="DI6">
        <v>27</v>
      </c>
      <c r="DJ6">
        <v>27</v>
      </c>
      <c r="DK6">
        <v>27</v>
      </c>
      <c r="DL6">
        <v>0.25</v>
      </c>
      <c r="DM6">
        <v>0.25</v>
      </c>
      <c r="DN6">
        <v>0.28999999999999998</v>
      </c>
      <c r="DO6">
        <v>0.33</v>
      </c>
      <c r="DP6">
        <v>0.37</v>
      </c>
      <c r="DQ6">
        <v>0.41</v>
      </c>
      <c r="DR6">
        <v>1703.94</v>
      </c>
      <c r="DS6">
        <v>1936.57</v>
      </c>
      <c r="DT6">
        <v>1969.4</v>
      </c>
      <c r="DU6">
        <v>2101.31</v>
      </c>
      <c r="DV6">
        <v>2187.73</v>
      </c>
      <c r="DW6">
        <v>2316.1799999999998</v>
      </c>
      <c r="DX6">
        <v>2.29</v>
      </c>
      <c r="DY6">
        <v>1.98</v>
      </c>
      <c r="DZ6">
        <v>1.79</v>
      </c>
      <c r="EA6">
        <v>1.58</v>
      </c>
      <c r="EB6">
        <v>1.42</v>
      </c>
      <c r="EC6">
        <v>1.3</v>
      </c>
      <c r="ED6">
        <v>1295.93</v>
      </c>
      <c r="EE6">
        <v>1392.91</v>
      </c>
      <c r="EF6">
        <v>1683.85</v>
      </c>
      <c r="EG6">
        <v>1823.2</v>
      </c>
      <c r="EH6">
        <v>1863.2</v>
      </c>
      <c r="EI6">
        <v>1999.19</v>
      </c>
      <c r="EJ6">
        <v>1565.99</v>
      </c>
      <c r="EK6">
        <v>1690.23</v>
      </c>
      <c r="EL6">
        <v>1846.26</v>
      </c>
      <c r="EM6">
        <v>1941.06</v>
      </c>
      <c r="EN6">
        <v>1980.84</v>
      </c>
      <c r="EO6">
        <v>2124.3200000000002</v>
      </c>
      <c r="GV6" t="s">
        <v>60</v>
      </c>
      <c r="GW6" s="10">
        <v>36947</v>
      </c>
      <c r="GX6" t="s">
        <v>51</v>
      </c>
      <c r="GZ6" t="s">
        <v>47</v>
      </c>
      <c r="HA6" s="10">
        <v>44683</v>
      </c>
      <c r="HB6">
        <v>2022</v>
      </c>
      <c r="HC6">
        <v>5</v>
      </c>
      <c r="HD6">
        <v>2</v>
      </c>
      <c r="HE6">
        <v>84.2</v>
      </c>
      <c r="HF6">
        <v>22.01555819477435</v>
      </c>
      <c r="HK6">
        <v>27.863420427553439</v>
      </c>
      <c r="HL6">
        <v>18.37470308788599</v>
      </c>
      <c r="HM6">
        <v>17.479809976247029</v>
      </c>
      <c r="HN6">
        <v>22.28755030722602</v>
      </c>
      <c r="HO6">
        <v>4.8702452897262827</v>
      </c>
      <c r="HP6">
        <v>39.13895486935867</v>
      </c>
      <c r="HQ6">
        <v>38.924346793349173</v>
      </c>
      <c r="HR6">
        <v>37.339073634204269</v>
      </c>
      <c r="HS6">
        <v>36.169239904988117</v>
      </c>
      <c r="HT6">
        <v>34.246080760095012</v>
      </c>
      <c r="HU6">
        <v>33.476840855106893</v>
      </c>
      <c r="HV6">
        <v>26.735510688836101</v>
      </c>
      <c r="HW6">
        <v>25.840380047505938</v>
      </c>
      <c r="HX6">
        <v>23.922684085510689</v>
      </c>
      <c r="HY6">
        <v>21.32458432304038</v>
      </c>
      <c r="HZ6">
        <v>19.91828978622328</v>
      </c>
      <c r="IA6">
        <v>19.065914489311162</v>
      </c>
      <c r="IB6">
        <v>27.76</v>
      </c>
      <c r="IC6">
        <v>21.19</v>
      </c>
      <c r="ID6">
        <v>17.57</v>
      </c>
      <c r="IE6">
        <v>13.63</v>
      </c>
      <c r="IF6">
        <v>10.93</v>
      </c>
      <c r="IG6">
        <v>9</v>
      </c>
      <c r="IH6">
        <v>0.1</v>
      </c>
      <c r="II6">
        <v>16.059999999999999</v>
      </c>
      <c r="IJ6">
        <v>33.72</v>
      </c>
      <c r="IK6">
        <v>52.71</v>
      </c>
      <c r="IL6">
        <v>67.819999999999993</v>
      </c>
      <c r="IM6">
        <v>85.63</v>
      </c>
      <c r="IN6">
        <v>28</v>
      </c>
      <c r="IO6">
        <v>25</v>
      </c>
      <c r="IP6">
        <v>28</v>
      </c>
      <c r="IQ6">
        <v>27</v>
      </c>
      <c r="IR6">
        <v>26</v>
      </c>
      <c r="IS6">
        <v>24</v>
      </c>
      <c r="IT6">
        <v>0.21</v>
      </c>
      <c r="IU6">
        <v>0.21</v>
      </c>
      <c r="IV6">
        <v>0.26</v>
      </c>
      <c r="IW6">
        <v>0.3</v>
      </c>
      <c r="IX6">
        <v>0.33</v>
      </c>
      <c r="IY6">
        <v>0.35</v>
      </c>
      <c r="IZ6">
        <v>25.463420427553441</v>
      </c>
      <c r="JA6">
        <v>26.117102137767219</v>
      </c>
      <c r="JB6">
        <v>25.784798099762469</v>
      </c>
      <c r="JC6">
        <v>25.304394299287409</v>
      </c>
      <c r="JD6">
        <v>26.472921615201901</v>
      </c>
      <c r="JE6">
        <v>28.437173396674581</v>
      </c>
      <c r="JF6">
        <v>2.33</v>
      </c>
      <c r="JG6">
        <v>2.04</v>
      </c>
      <c r="JH6">
        <v>1.86</v>
      </c>
      <c r="JI6">
        <v>1.64</v>
      </c>
      <c r="JJ6">
        <v>1.46</v>
      </c>
      <c r="JK6">
        <v>1.33</v>
      </c>
      <c r="JL6">
        <v>25.169596199524939</v>
      </c>
      <c r="JM6">
        <v>25.232541567695961</v>
      </c>
      <c r="JN6">
        <v>25.751306413301659</v>
      </c>
      <c r="JO6">
        <v>24.747743467933489</v>
      </c>
      <c r="JP6">
        <v>25.59845605700712</v>
      </c>
      <c r="JQ6">
        <v>26.717458432304038</v>
      </c>
      <c r="JR6">
        <v>24.08479809976247</v>
      </c>
      <c r="JS6">
        <v>25.837529691211401</v>
      </c>
      <c r="JT6">
        <v>25.575653206650831</v>
      </c>
      <c r="JU6">
        <v>24.975653206650829</v>
      </c>
      <c r="JV6">
        <v>25.842161520190022</v>
      </c>
      <c r="JW6">
        <v>27.071615201900229</v>
      </c>
      <c r="JX6">
        <v>37.754988123515439</v>
      </c>
      <c r="JY6">
        <v>37.40332541567696</v>
      </c>
      <c r="JZ6">
        <v>36.009382422802837</v>
      </c>
      <c r="KA6">
        <v>34.610095011876481</v>
      </c>
      <c r="KB6">
        <v>32.500831353919239</v>
      </c>
      <c r="KC6">
        <v>31.83942992874109</v>
      </c>
      <c r="KD6">
        <v>22.281710213776719</v>
      </c>
      <c r="KE6">
        <v>21.318764845605699</v>
      </c>
      <c r="KF6">
        <v>20.685748218527319</v>
      </c>
      <c r="KG6">
        <v>19.147149643705461</v>
      </c>
      <c r="KH6">
        <v>17.643705463182901</v>
      </c>
      <c r="KI6">
        <v>17.16342042755344</v>
      </c>
      <c r="KJ6">
        <v>26.67</v>
      </c>
      <c r="KK6">
        <v>19.940000000000001</v>
      </c>
      <c r="KL6">
        <v>16.41</v>
      </c>
      <c r="KM6">
        <v>12.67</v>
      </c>
      <c r="KN6">
        <v>10.28</v>
      </c>
      <c r="KO6">
        <v>8.59</v>
      </c>
      <c r="KP6">
        <v>0.06</v>
      </c>
      <c r="KQ6">
        <v>15.78</v>
      </c>
      <c r="KR6">
        <v>33.76</v>
      </c>
      <c r="KS6">
        <v>52.77</v>
      </c>
      <c r="KT6">
        <v>67.819999999999993</v>
      </c>
      <c r="KU6">
        <v>85.57</v>
      </c>
      <c r="KV6">
        <v>31</v>
      </c>
      <c r="KW6">
        <v>26</v>
      </c>
      <c r="KX6">
        <v>28</v>
      </c>
      <c r="KY6">
        <v>27</v>
      </c>
      <c r="KZ6">
        <v>27</v>
      </c>
      <c r="LA6">
        <v>27</v>
      </c>
      <c r="LB6">
        <v>0.25</v>
      </c>
      <c r="LC6">
        <v>0.25</v>
      </c>
      <c r="LD6">
        <v>0.28999999999999998</v>
      </c>
      <c r="LE6">
        <v>0.33</v>
      </c>
      <c r="LF6">
        <v>0.37</v>
      </c>
      <c r="LG6">
        <v>0.41</v>
      </c>
      <c r="LH6">
        <v>20.236817102137771</v>
      </c>
      <c r="LI6">
        <v>22.999643705463178</v>
      </c>
      <c r="LJ6">
        <v>23.389548693586701</v>
      </c>
      <c r="LK6">
        <v>24.956175771971491</v>
      </c>
      <c r="LL6">
        <v>25.982541567695961</v>
      </c>
      <c r="LM6">
        <v>27.508076009501181</v>
      </c>
      <c r="LN6">
        <v>2.29</v>
      </c>
      <c r="LO6">
        <v>1.98</v>
      </c>
      <c r="LP6">
        <v>1.79</v>
      </c>
      <c r="LQ6">
        <v>1.58</v>
      </c>
      <c r="LR6">
        <v>1.42</v>
      </c>
      <c r="LS6">
        <v>1.3</v>
      </c>
      <c r="LT6">
        <v>15.39109263657957</v>
      </c>
      <c r="LU6">
        <v>16.542874109263661</v>
      </c>
      <c r="LV6">
        <v>19.99821852731591</v>
      </c>
      <c r="LW6">
        <v>21.653206650831351</v>
      </c>
      <c r="LX6">
        <v>22.12826603325416</v>
      </c>
      <c r="LY6">
        <v>23.74334916864608</v>
      </c>
      <c r="LZ6">
        <v>18.59845605700713</v>
      </c>
      <c r="MA6">
        <v>20.07399049881235</v>
      </c>
      <c r="MB6">
        <v>21.927078384798101</v>
      </c>
      <c r="MC6">
        <v>23.052969121140141</v>
      </c>
      <c r="MD6">
        <v>23.525415676959621</v>
      </c>
      <c r="ME6">
        <v>25.229453681710211</v>
      </c>
    </row>
    <row r="7" spans="1:401" x14ac:dyDescent="0.25">
      <c r="A7">
        <f>VLOOKUP(D7,ID!B$2:F$111,5,FALSE)</f>
        <v>512511</v>
      </c>
      <c r="B7" t="str">
        <f>VLOOKUP(D7,ID!B$2:F$111,4,FALSE)</f>
        <v>SSV-130238222</v>
      </c>
      <c r="C7" t="s">
        <v>61</v>
      </c>
      <c r="D7" t="s">
        <v>62</v>
      </c>
      <c r="E7" t="s">
        <v>63</v>
      </c>
      <c r="F7" t="str">
        <f t="shared" si="0"/>
        <v>Macheret Nicolas</v>
      </c>
      <c r="G7" s="13">
        <f>VLOOKUP($E7,ID!$A$2:$F$111,4,FALSE)</f>
        <v>37537</v>
      </c>
      <c r="H7" t="s">
        <v>46</v>
      </c>
      <c r="J7" t="s">
        <v>47</v>
      </c>
      <c r="K7" s="10">
        <v>44683</v>
      </c>
      <c r="L7">
        <v>2022</v>
      </c>
      <c r="M7">
        <v>5</v>
      </c>
      <c r="N7">
        <v>2</v>
      </c>
      <c r="O7">
        <v>87.3</v>
      </c>
      <c r="P7">
        <v>2235.5700000000002</v>
      </c>
      <c r="U7">
        <v>3087.49</v>
      </c>
      <c r="V7">
        <v>1933.7</v>
      </c>
      <c r="W7">
        <v>2023.28</v>
      </c>
      <c r="X7">
        <v>21.973575807813042</v>
      </c>
      <c r="Y7">
        <v>4.4274643153691002</v>
      </c>
      <c r="Z7">
        <v>4933.96</v>
      </c>
      <c r="AA7">
        <v>4728.29</v>
      </c>
      <c r="AB7">
        <v>4591.63</v>
      </c>
      <c r="AC7">
        <v>4642.84</v>
      </c>
      <c r="AD7">
        <v>4567.3100000000004</v>
      </c>
      <c r="AE7">
        <v>4390.22</v>
      </c>
      <c r="AF7">
        <v>3333.49</v>
      </c>
      <c r="AG7">
        <v>2967.97</v>
      </c>
      <c r="AH7">
        <v>2674.75</v>
      </c>
      <c r="AI7">
        <v>2610.09</v>
      </c>
      <c r="AJ7">
        <v>2418.85</v>
      </c>
      <c r="AK7">
        <v>2247.48</v>
      </c>
      <c r="AL7">
        <v>42.66</v>
      </c>
      <c r="AM7">
        <v>33.44</v>
      </c>
      <c r="AN7">
        <v>27.62</v>
      </c>
      <c r="AO7">
        <v>23.71</v>
      </c>
      <c r="AP7">
        <v>19.75</v>
      </c>
      <c r="AQ7">
        <v>16.02</v>
      </c>
      <c r="AR7">
        <v>0.12</v>
      </c>
      <c r="AS7">
        <v>16.02</v>
      </c>
      <c r="AT7">
        <v>33.72</v>
      </c>
      <c r="AU7">
        <v>52.77</v>
      </c>
      <c r="AV7">
        <v>70.33</v>
      </c>
      <c r="AW7">
        <v>88.03</v>
      </c>
      <c r="AX7">
        <v>33</v>
      </c>
      <c r="AY7">
        <v>33</v>
      </c>
      <c r="AZ7">
        <v>36</v>
      </c>
      <c r="BA7">
        <v>38</v>
      </c>
      <c r="BB7">
        <v>37</v>
      </c>
      <c r="BC7">
        <v>36</v>
      </c>
      <c r="BD7">
        <v>0.2</v>
      </c>
      <c r="BE7">
        <v>0.23</v>
      </c>
      <c r="BF7">
        <v>0.28999999999999998</v>
      </c>
      <c r="BG7">
        <v>0.33</v>
      </c>
      <c r="BH7">
        <v>0.37</v>
      </c>
      <c r="BI7">
        <v>0.4</v>
      </c>
      <c r="BJ7">
        <v>2764.53</v>
      </c>
      <c r="BK7">
        <v>2596.8200000000002</v>
      </c>
      <c r="BL7">
        <v>2527.16</v>
      </c>
      <c r="BM7">
        <v>2616.5100000000002</v>
      </c>
      <c r="BN7">
        <v>2667.93</v>
      </c>
      <c r="BO7">
        <v>2758.73</v>
      </c>
      <c r="BP7">
        <v>2.89</v>
      </c>
      <c r="BQ7">
        <v>2.56</v>
      </c>
      <c r="BR7">
        <v>2.33</v>
      </c>
      <c r="BS7">
        <v>2.16</v>
      </c>
      <c r="BT7">
        <v>1.97</v>
      </c>
      <c r="BU7">
        <v>1.77</v>
      </c>
      <c r="BV7">
        <v>2659.24</v>
      </c>
      <c r="BW7">
        <v>2555.41</v>
      </c>
      <c r="BX7">
        <v>2503.35</v>
      </c>
      <c r="BY7">
        <v>2582.46</v>
      </c>
      <c r="BZ7">
        <v>2603.75</v>
      </c>
      <c r="CA7">
        <v>2631.41</v>
      </c>
      <c r="CB7">
        <v>2502.7199999999998</v>
      </c>
      <c r="CC7">
        <v>2400.48</v>
      </c>
      <c r="CD7">
        <v>2329.1</v>
      </c>
      <c r="CE7">
        <v>2417.89</v>
      </c>
      <c r="CF7">
        <v>2413.58</v>
      </c>
      <c r="CG7">
        <v>2493.14</v>
      </c>
      <c r="CH7">
        <v>4796.1899999999996</v>
      </c>
      <c r="CI7">
        <v>4528.3599999999997</v>
      </c>
      <c r="CJ7">
        <v>4360.3500000000004</v>
      </c>
      <c r="CK7">
        <v>4208.5200000000004</v>
      </c>
      <c r="CL7">
        <v>4243.37</v>
      </c>
      <c r="CM7">
        <v>4114.08</v>
      </c>
      <c r="CN7">
        <v>2592.46</v>
      </c>
      <c r="CO7">
        <v>2395.5700000000002</v>
      </c>
      <c r="CP7">
        <v>2190.4299999999998</v>
      </c>
      <c r="CQ7">
        <v>2096.3000000000002</v>
      </c>
      <c r="CR7">
        <v>2015.72</v>
      </c>
      <c r="CS7">
        <v>1869.66</v>
      </c>
      <c r="CT7">
        <v>39.24</v>
      </c>
      <c r="CU7">
        <v>31.63</v>
      </c>
      <c r="CV7">
        <v>25.8</v>
      </c>
      <c r="CW7">
        <v>20.059999999999999</v>
      </c>
      <c r="CX7">
        <v>17.829999999999998</v>
      </c>
      <c r="CY7">
        <v>14.71</v>
      </c>
      <c r="CZ7">
        <v>-0.01</v>
      </c>
      <c r="DA7">
        <v>15.89</v>
      </c>
      <c r="DB7">
        <v>33.42</v>
      </c>
      <c r="DC7">
        <v>52.82</v>
      </c>
      <c r="DD7">
        <v>70.290000000000006</v>
      </c>
      <c r="DE7">
        <v>88.13</v>
      </c>
      <c r="DF7">
        <v>33</v>
      </c>
      <c r="DG7">
        <v>35</v>
      </c>
      <c r="DH7">
        <v>38</v>
      </c>
      <c r="DI7">
        <v>35</v>
      </c>
      <c r="DJ7">
        <v>37</v>
      </c>
      <c r="DK7">
        <v>37</v>
      </c>
      <c r="DL7">
        <v>0.24</v>
      </c>
      <c r="DM7">
        <v>0.28000000000000003</v>
      </c>
      <c r="DN7">
        <v>0.35</v>
      </c>
      <c r="DO7">
        <v>0.36</v>
      </c>
      <c r="DP7">
        <v>0.42</v>
      </c>
      <c r="DQ7">
        <v>0.47</v>
      </c>
      <c r="DR7">
        <v>2141.2199999999998</v>
      </c>
      <c r="DS7">
        <v>2110.9</v>
      </c>
      <c r="DT7">
        <v>2200.5700000000002</v>
      </c>
      <c r="DU7">
        <v>2383.62</v>
      </c>
      <c r="DV7">
        <v>2544.91</v>
      </c>
      <c r="DW7">
        <v>2704.7</v>
      </c>
      <c r="DX7">
        <v>2.77</v>
      </c>
      <c r="DY7">
        <v>2.4900000000000002</v>
      </c>
      <c r="DZ7">
        <v>2.25</v>
      </c>
      <c r="EA7">
        <v>1.98</v>
      </c>
      <c r="EB7">
        <v>1.87</v>
      </c>
      <c r="EC7">
        <v>1.7</v>
      </c>
      <c r="ED7">
        <v>1138.3</v>
      </c>
      <c r="EE7">
        <v>1518.06</v>
      </c>
      <c r="EF7">
        <v>1658.01</v>
      </c>
      <c r="EG7">
        <v>1951.13</v>
      </c>
      <c r="EH7">
        <v>1988.44</v>
      </c>
      <c r="EI7">
        <v>2114.4899999999998</v>
      </c>
      <c r="EJ7">
        <v>1657.24</v>
      </c>
      <c r="EK7">
        <v>1807.19</v>
      </c>
      <c r="EL7">
        <v>1868.5</v>
      </c>
      <c r="EM7">
        <v>2040.08</v>
      </c>
      <c r="EN7">
        <v>2102.0300000000002</v>
      </c>
      <c r="EO7">
        <v>2191.21</v>
      </c>
      <c r="GV7" t="s">
        <v>63</v>
      </c>
      <c r="GW7" s="10">
        <v>36526</v>
      </c>
      <c r="GX7" t="s">
        <v>46</v>
      </c>
      <c r="GZ7" t="s">
        <v>47</v>
      </c>
      <c r="HA7" s="10">
        <v>44683</v>
      </c>
      <c r="HB7">
        <v>2022</v>
      </c>
      <c r="HC7">
        <v>5</v>
      </c>
      <c r="HD7">
        <v>2</v>
      </c>
      <c r="HE7">
        <v>87.3</v>
      </c>
      <c r="HF7">
        <v>25.607903780068732</v>
      </c>
      <c r="HK7">
        <v>35.366437571592208</v>
      </c>
      <c r="HL7">
        <v>22.15005727376861</v>
      </c>
      <c r="HM7">
        <v>23.176174112256589</v>
      </c>
      <c r="HN7">
        <v>21.973575807813042</v>
      </c>
      <c r="HO7">
        <v>4.4274643153691002</v>
      </c>
      <c r="HP7">
        <v>56.517296678121433</v>
      </c>
      <c r="HQ7">
        <v>54.161397479954182</v>
      </c>
      <c r="HR7">
        <v>52.595990836197018</v>
      </c>
      <c r="HS7">
        <v>53.182588774341347</v>
      </c>
      <c r="HT7">
        <v>52.317411225658653</v>
      </c>
      <c r="HU7">
        <v>50.288888888888891</v>
      </c>
      <c r="HV7">
        <v>38.184306987399772</v>
      </c>
      <c r="HW7">
        <v>33.997365406643759</v>
      </c>
      <c r="HX7">
        <v>30.638602520045819</v>
      </c>
      <c r="HY7">
        <v>29.897938144329899</v>
      </c>
      <c r="HZ7">
        <v>27.707331042382592</v>
      </c>
      <c r="IA7">
        <v>25.744329896907221</v>
      </c>
      <c r="IB7">
        <v>42.66</v>
      </c>
      <c r="IC7">
        <v>33.44</v>
      </c>
      <c r="ID7">
        <v>27.62</v>
      </c>
      <c r="IE7">
        <v>23.71</v>
      </c>
      <c r="IF7">
        <v>19.75</v>
      </c>
      <c r="IG7">
        <v>16.02</v>
      </c>
      <c r="IH7">
        <v>0.12</v>
      </c>
      <c r="II7">
        <v>16.02</v>
      </c>
      <c r="IJ7">
        <v>33.72</v>
      </c>
      <c r="IK7">
        <v>52.77</v>
      </c>
      <c r="IL7">
        <v>70.33</v>
      </c>
      <c r="IM7">
        <v>88.03</v>
      </c>
      <c r="IN7">
        <v>33</v>
      </c>
      <c r="IO7">
        <v>33</v>
      </c>
      <c r="IP7">
        <v>36</v>
      </c>
      <c r="IQ7">
        <v>38</v>
      </c>
      <c r="IR7">
        <v>37</v>
      </c>
      <c r="IS7">
        <v>36</v>
      </c>
      <c r="IT7">
        <v>0.2</v>
      </c>
      <c r="IU7">
        <v>0.23</v>
      </c>
      <c r="IV7">
        <v>0.28999999999999998</v>
      </c>
      <c r="IW7">
        <v>0.33</v>
      </c>
      <c r="IX7">
        <v>0.37</v>
      </c>
      <c r="IY7">
        <v>0.4</v>
      </c>
      <c r="IZ7">
        <v>31.66701030927835</v>
      </c>
      <c r="JA7">
        <v>29.745933562428409</v>
      </c>
      <c r="JB7">
        <v>28.947995418098511</v>
      </c>
      <c r="JC7">
        <v>29.971477663230239</v>
      </c>
      <c r="JD7">
        <v>30.560481099656361</v>
      </c>
      <c r="JE7">
        <v>31.600572737686139</v>
      </c>
      <c r="JF7">
        <v>2.89</v>
      </c>
      <c r="JG7">
        <v>2.56</v>
      </c>
      <c r="JH7">
        <v>2.33</v>
      </c>
      <c r="JI7">
        <v>2.16</v>
      </c>
      <c r="JJ7">
        <v>1.97</v>
      </c>
      <c r="JK7">
        <v>1.77</v>
      </c>
      <c r="JL7">
        <v>30.460939289805271</v>
      </c>
      <c r="JM7">
        <v>29.271592210767469</v>
      </c>
      <c r="JN7">
        <v>28.675257731958759</v>
      </c>
      <c r="JO7">
        <v>29.58144329896907</v>
      </c>
      <c r="JP7">
        <v>29.825315005727379</v>
      </c>
      <c r="JQ7">
        <v>30.14215349369988</v>
      </c>
      <c r="JR7">
        <v>28.6680412371134</v>
      </c>
      <c r="JS7">
        <v>27.496907216494851</v>
      </c>
      <c r="JT7">
        <v>26.679266895761739</v>
      </c>
      <c r="JU7">
        <v>27.696334478808701</v>
      </c>
      <c r="JV7">
        <v>27.646964490263461</v>
      </c>
      <c r="JW7">
        <v>28.558304696449021</v>
      </c>
      <c r="JX7">
        <v>54.939175257731947</v>
      </c>
      <c r="JY7">
        <v>51.871248568155792</v>
      </c>
      <c r="JZ7">
        <v>49.946735395189009</v>
      </c>
      <c r="KA7">
        <v>48.207560137457051</v>
      </c>
      <c r="KB7">
        <v>48.606758304696449</v>
      </c>
      <c r="KC7">
        <v>47.125773195876292</v>
      </c>
      <c r="KD7">
        <v>29.695990836197019</v>
      </c>
      <c r="KE7">
        <v>27.440664375715929</v>
      </c>
      <c r="KF7">
        <v>25.090836197021758</v>
      </c>
      <c r="KG7">
        <v>24.012600229095082</v>
      </c>
      <c r="KH7">
        <v>23.08957617411226</v>
      </c>
      <c r="KI7">
        <v>21.41649484536083</v>
      </c>
      <c r="KJ7">
        <v>39.24</v>
      </c>
      <c r="KK7">
        <v>31.63</v>
      </c>
      <c r="KL7">
        <v>25.8</v>
      </c>
      <c r="KM7">
        <v>20.059999999999999</v>
      </c>
      <c r="KN7">
        <v>17.829999999999998</v>
      </c>
      <c r="KO7">
        <v>14.71</v>
      </c>
      <c r="KP7">
        <v>-0.01</v>
      </c>
      <c r="KQ7">
        <v>15.89</v>
      </c>
      <c r="KR7">
        <v>33.42</v>
      </c>
      <c r="KS7">
        <v>52.82</v>
      </c>
      <c r="KT7">
        <v>70.290000000000006</v>
      </c>
      <c r="KU7">
        <v>88.13</v>
      </c>
      <c r="KV7">
        <v>33</v>
      </c>
      <c r="KW7">
        <v>35</v>
      </c>
      <c r="KX7">
        <v>38</v>
      </c>
      <c r="KY7">
        <v>35</v>
      </c>
      <c r="KZ7">
        <v>37</v>
      </c>
      <c r="LA7">
        <v>37</v>
      </c>
      <c r="LB7">
        <v>0.24</v>
      </c>
      <c r="LC7">
        <v>0.28000000000000003</v>
      </c>
      <c r="LD7">
        <v>0.35</v>
      </c>
      <c r="LE7">
        <v>0.36</v>
      </c>
      <c r="LF7">
        <v>0.42</v>
      </c>
      <c r="LG7">
        <v>0.47</v>
      </c>
      <c r="LH7">
        <v>24.527147766323019</v>
      </c>
      <c r="LI7">
        <v>24.17983963344788</v>
      </c>
      <c r="LJ7">
        <v>25.20698739977091</v>
      </c>
      <c r="LK7">
        <v>27.303780068728521</v>
      </c>
      <c r="LL7">
        <v>29.151317296678119</v>
      </c>
      <c r="LM7">
        <v>30.981672394043532</v>
      </c>
      <c r="LN7">
        <v>2.77</v>
      </c>
      <c r="LO7">
        <v>2.4900000000000002</v>
      </c>
      <c r="LP7">
        <v>2.25</v>
      </c>
      <c r="LQ7">
        <v>1.98</v>
      </c>
      <c r="LR7">
        <v>1.87</v>
      </c>
      <c r="LS7">
        <v>1.7</v>
      </c>
      <c r="LT7">
        <v>13.038946162657499</v>
      </c>
      <c r="LU7">
        <v>17.389003436426119</v>
      </c>
      <c r="LV7">
        <v>18.99209621993127</v>
      </c>
      <c r="LW7">
        <v>22.349713631156931</v>
      </c>
      <c r="LX7">
        <v>22.777090492554411</v>
      </c>
      <c r="LY7">
        <v>24.220962199312709</v>
      </c>
      <c r="LZ7">
        <v>18.983276059564719</v>
      </c>
      <c r="MA7">
        <v>20.70091638029783</v>
      </c>
      <c r="MB7">
        <v>21.403207331042381</v>
      </c>
      <c r="MC7">
        <v>23.368613974799541</v>
      </c>
      <c r="MD7">
        <v>24.078235967926691</v>
      </c>
      <c r="ME7">
        <v>25.099770904925549</v>
      </c>
    </row>
    <row r="8" spans="1:401" x14ac:dyDescent="0.25">
      <c r="A8">
        <v>512513</v>
      </c>
      <c r="C8" t="s">
        <v>64</v>
      </c>
      <c r="D8" t="s">
        <v>65</v>
      </c>
      <c r="E8" t="s">
        <v>66</v>
      </c>
      <c r="F8" t="str">
        <f t="shared" si="0"/>
        <v>Roduit Luc</v>
      </c>
      <c r="H8" t="s">
        <v>67</v>
      </c>
      <c r="J8" t="s">
        <v>47</v>
      </c>
      <c r="K8" s="10">
        <v>44683</v>
      </c>
      <c r="L8">
        <v>2022</v>
      </c>
      <c r="M8">
        <v>5</v>
      </c>
      <c r="N8">
        <v>2</v>
      </c>
      <c r="O8">
        <v>75</v>
      </c>
      <c r="P8">
        <v>1959.05</v>
      </c>
      <c r="U8">
        <v>2653.99</v>
      </c>
      <c r="V8">
        <v>1765.15</v>
      </c>
      <c r="W8">
        <v>1856.47</v>
      </c>
      <c r="X8">
        <v>26.718153754397211</v>
      </c>
      <c r="Y8">
        <v>4.9190129654667194</v>
      </c>
      <c r="Z8">
        <v>4797.57</v>
      </c>
      <c r="AA8">
        <v>4460.2299999999996</v>
      </c>
      <c r="AB8">
        <v>4370.92</v>
      </c>
      <c r="AC8">
        <v>4092</v>
      </c>
      <c r="AD8">
        <v>4171.22</v>
      </c>
      <c r="AE8">
        <v>3853.57</v>
      </c>
      <c r="AF8">
        <v>3338.54</v>
      </c>
      <c r="AG8">
        <v>3067.53</v>
      </c>
      <c r="AH8">
        <v>3003.05</v>
      </c>
      <c r="AI8">
        <v>2744.72</v>
      </c>
      <c r="AJ8">
        <v>2743.09</v>
      </c>
      <c r="AK8">
        <v>2582.04</v>
      </c>
      <c r="AL8">
        <v>42.6</v>
      </c>
      <c r="AM8">
        <v>33.340000000000003</v>
      </c>
      <c r="AN8">
        <v>27.73</v>
      </c>
      <c r="AO8">
        <v>23.65</v>
      </c>
      <c r="AP8">
        <v>20.03</v>
      </c>
      <c r="AQ8">
        <v>16.23</v>
      </c>
      <c r="AR8">
        <v>-0.01</v>
      </c>
      <c r="AS8">
        <v>13.46</v>
      </c>
      <c r="AT8">
        <v>28.52</v>
      </c>
      <c r="AU8">
        <v>43.84</v>
      </c>
      <c r="AV8">
        <v>60.09</v>
      </c>
      <c r="AW8">
        <v>75.260000000000005</v>
      </c>
      <c r="AX8">
        <v>27</v>
      </c>
      <c r="AY8">
        <v>26</v>
      </c>
      <c r="AZ8">
        <v>25</v>
      </c>
      <c r="BA8">
        <v>28</v>
      </c>
      <c r="BB8">
        <v>26</v>
      </c>
      <c r="BC8">
        <v>25</v>
      </c>
      <c r="BD8">
        <v>0.15</v>
      </c>
      <c r="BE8">
        <v>0.17</v>
      </c>
      <c r="BF8">
        <v>0.18</v>
      </c>
      <c r="BG8">
        <v>0.22</v>
      </c>
      <c r="BH8">
        <v>0.22</v>
      </c>
      <c r="BI8">
        <v>0.23</v>
      </c>
      <c r="BJ8">
        <v>2669.2</v>
      </c>
      <c r="BK8">
        <v>2684.21</v>
      </c>
      <c r="BL8">
        <v>2827.19</v>
      </c>
      <c r="BM8">
        <v>2700.83</v>
      </c>
      <c r="BN8">
        <v>2957.61</v>
      </c>
      <c r="BO8">
        <v>2897.32</v>
      </c>
      <c r="BP8">
        <v>2.89</v>
      </c>
      <c r="BQ8">
        <v>2.56</v>
      </c>
      <c r="BR8">
        <v>2.33</v>
      </c>
      <c r="BS8">
        <v>2.15</v>
      </c>
      <c r="BT8">
        <v>1.98</v>
      </c>
      <c r="BU8">
        <v>1.78</v>
      </c>
      <c r="BV8">
        <v>2667.83</v>
      </c>
      <c r="BW8">
        <v>2679.5</v>
      </c>
      <c r="BX8">
        <v>2825.6</v>
      </c>
      <c r="BY8">
        <v>2695.73</v>
      </c>
      <c r="BZ8">
        <v>2872.93</v>
      </c>
      <c r="CA8">
        <v>2881.97</v>
      </c>
      <c r="CB8">
        <v>2603.2399999999998</v>
      </c>
      <c r="CC8">
        <v>2625.81</v>
      </c>
      <c r="CD8">
        <v>2774.05</v>
      </c>
      <c r="CE8">
        <v>2642.68</v>
      </c>
      <c r="CF8">
        <v>2805.68</v>
      </c>
      <c r="CG8">
        <v>2882.74</v>
      </c>
      <c r="CH8">
        <v>4380.7700000000004</v>
      </c>
      <c r="CI8">
        <v>3841.46</v>
      </c>
      <c r="CJ8">
        <v>3931.93</v>
      </c>
      <c r="CK8">
        <v>3795.2</v>
      </c>
      <c r="CL8">
        <v>3899.74</v>
      </c>
      <c r="CM8">
        <v>3656.8</v>
      </c>
      <c r="CN8">
        <v>2556.0500000000002</v>
      </c>
      <c r="CO8">
        <v>2128.73</v>
      </c>
      <c r="CP8">
        <v>2257.83</v>
      </c>
      <c r="CQ8">
        <v>2182.4</v>
      </c>
      <c r="CR8">
        <v>2113.98</v>
      </c>
      <c r="CS8">
        <v>2027.81</v>
      </c>
      <c r="CT8">
        <v>42.51</v>
      </c>
      <c r="CU8">
        <v>28.91</v>
      </c>
      <c r="CV8">
        <v>26.11</v>
      </c>
      <c r="CW8">
        <v>21.56</v>
      </c>
      <c r="CX8">
        <v>18.98</v>
      </c>
      <c r="CY8">
        <v>15.32</v>
      </c>
      <c r="CZ8">
        <v>-0.01</v>
      </c>
      <c r="DA8">
        <v>13.52</v>
      </c>
      <c r="DB8">
        <v>28.61</v>
      </c>
      <c r="DC8">
        <v>43.77</v>
      </c>
      <c r="DD8">
        <v>60.06</v>
      </c>
      <c r="DE8">
        <v>75.2</v>
      </c>
      <c r="DF8">
        <v>33</v>
      </c>
      <c r="DG8">
        <v>29</v>
      </c>
      <c r="DH8">
        <v>30</v>
      </c>
      <c r="DI8">
        <v>30</v>
      </c>
      <c r="DJ8">
        <v>29</v>
      </c>
      <c r="DK8">
        <v>28</v>
      </c>
      <c r="DL8">
        <v>0.22</v>
      </c>
      <c r="DM8">
        <v>0.24</v>
      </c>
      <c r="DN8">
        <v>0.25</v>
      </c>
      <c r="DO8">
        <v>0.27</v>
      </c>
      <c r="DP8">
        <v>0.3</v>
      </c>
      <c r="DQ8">
        <v>0.31</v>
      </c>
      <c r="DR8">
        <v>1970.89</v>
      </c>
      <c r="DS8">
        <v>1983.85</v>
      </c>
      <c r="DT8">
        <v>2150.06</v>
      </c>
      <c r="DU8">
        <v>2209.87</v>
      </c>
      <c r="DV8">
        <v>2412.5700000000002</v>
      </c>
      <c r="DW8">
        <v>2493.64</v>
      </c>
      <c r="DX8">
        <v>2.89</v>
      </c>
      <c r="DY8">
        <v>2.38</v>
      </c>
      <c r="DZ8">
        <v>2.2599999999999998</v>
      </c>
      <c r="EA8">
        <v>2.06</v>
      </c>
      <c r="EB8">
        <v>1.93</v>
      </c>
      <c r="EC8">
        <v>1.73</v>
      </c>
      <c r="ED8">
        <v>1267.56</v>
      </c>
      <c r="EE8">
        <v>1329.1</v>
      </c>
      <c r="EF8">
        <v>1521.74</v>
      </c>
      <c r="EG8">
        <v>1710.76</v>
      </c>
      <c r="EH8">
        <v>1675.04</v>
      </c>
      <c r="EI8">
        <v>1881.57</v>
      </c>
      <c r="EJ8">
        <v>1666.87</v>
      </c>
      <c r="EK8">
        <v>1639.56</v>
      </c>
      <c r="EL8">
        <v>1858.69</v>
      </c>
      <c r="EM8">
        <v>1996.4</v>
      </c>
      <c r="EN8">
        <v>1998.16</v>
      </c>
      <c r="EO8">
        <v>2173.4499999999998</v>
      </c>
      <c r="GV8" t="s">
        <v>66</v>
      </c>
      <c r="GW8" s="10">
        <v>37316</v>
      </c>
      <c r="GX8" t="s">
        <v>67</v>
      </c>
      <c r="GZ8" t="s">
        <v>47</v>
      </c>
      <c r="HA8" s="10">
        <v>44683</v>
      </c>
      <c r="HB8">
        <v>2022</v>
      </c>
      <c r="HC8">
        <v>5</v>
      </c>
      <c r="HD8">
        <v>2</v>
      </c>
      <c r="HE8">
        <v>75</v>
      </c>
      <c r="HF8">
        <v>26.120666666666661</v>
      </c>
      <c r="HK8">
        <v>35.386533333333333</v>
      </c>
      <c r="HL8">
        <v>23.53533333333333</v>
      </c>
      <c r="HM8">
        <v>24.752933333333331</v>
      </c>
      <c r="HN8">
        <v>26.718153754397211</v>
      </c>
      <c r="HO8">
        <v>4.9190129654667194</v>
      </c>
      <c r="HP8">
        <v>63.967599999999997</v>
      </c>
      <c r="HQ8">
        <v>59.46973333333333</v>
      </c>
      <c r="HR8">
        <v>58.278933333333327</v>
      </c>
      <c r="HS8">
        <v>54.56</v>
      </c>
      <c r="HT8">
        <v>55.616266666666668</v>
      </c>
      <c r="HU8">
        <v>51.380933333333338</v>
      </c>
      <c r="HV8">
        <v>44.513866666666672</v>
      </c>
      <c r="HW8">
        <v>40.900399999999998</v>
      </c>
      <c r="HX8">
        <v>40.040666666666667</v>
      </c>
      <c r="HY8">
        <v>36.596266666666658</v>
      </c>
      <c r="HZ8">
        <v>36.574533333333328</v>
      </c>
      <c r="IA8">
        <v>34.427199999999999</v>
      </c>
      <c r="IB8">
        <v>42.6</v>
      </c>
      <c r="IC8">
        <v>33.340000000000003</v>
      </c>
      <c r="ID8">
        <v>27.73</v>
      </c>
      <c r="IE8">
        <v>23.65</v>
      </c>
      <c r="IF8">
        <v>20.03</v>
      </c>
      <c r="IG8">
        <v>16.23</v>
      </c>
      <c r="IH8">
        <v>-0.01</v>
      </c>
      <c r="II8">
        <v>13.46</v>
      </c>
      <c r="IJ8">
        <v>28.52</v>
      </c>
      <c r="IK8">
        <v>43.84</v>
      </c>
      <c r="IL8">
        <v>60.09</v>
      </c>
      <c r="IM8">
        <v>75.260000000000005</v>
      </c>
      <c r="IN8">
        <v>27</v>
      </c>
      <c r="IO8">
        <v>26</v>
      </c>
      <c r="IP8">
        <v>25</v>
      </c>
      <c r="IQ8">
        <v>28</v>
      </c>
      <c r="IR8">
        <v>26</v>
      </c>
      <c r="IS8">
        <v>25</v>
      </c>
      <c r="IT8">
        <v>0.15</v>
      </c>
      <c r="IU8">
        <v>0.17</v>
      </c>
      <c r="IV8">
        <v>0.18</v>
      </c>
      <c r="IW8">
        <v>0.22</v>
      </c>
      <c r="IX8">
        <v>0.22</v>
      </c>
      <c r="IY8">
        <v>0.23</v>
      </c>
      <c r="IZ8">
        <v>35.589333333333329</v>
      </c>
      <c r="JA8">
        <v>35.789466666666669</v>
      </c>
      <c r="JB8">
        <v>37.695866666666667</v>
      </c>
      <c r="JC8">
        <v>36.011066666666657</v>
      </c>
      <c r="JD8">
        <v>39.434800000000003</v>
      </c>
      <c r="JE8">
        <v>38.630933333333338</v>
      </c>
      <c r="JF8">
        <v>2.89</v>
      </c>
      <c r="JG8">
        <v>2.56</v>
      </c>
      <c r="JH8">
        <v>2.33</v>
      </c>
      <c r="JI8">
        <v>2.15</v>
      </c>
      <c r="JJ8">
        <v>1.98</v>
      </c>
      <c r="JK8">
        <v>1.78</v>
      </c>
      <c r="JL8">
        <v>35.571066666666667</v>
      </c>
      <c r="JM8">
        <v>35.726666666666667</v>
      </c>
      <c r="JN8">
        <v>37.674666666666667</v>
      </c>
      <c r="JO8">
        <v>35.943066666666667</v>
      </c>
      <c r="JP8">
        <v>38.305733333333329</v>
      </c>
      <c r="JQ8">
        <v>38.426266666666663</v>
      </c>
      <c r="JR8">
        <v>34.709866666666663</v>
      </c>
      <c r="JS8">
        <v>35.010800000000003</v>
      </c>
      <c r="JT8">
        <v>36.987333333333339</v>
      </c>
      <c r="JU8">
        <v>35.235733333333329</v>
      </c>
      <c r="JV8">
        <v>37.409066666666668</v>
      </c>
      <c r="JW8">
        <v>38.43653333333333</v>
      </c>
      <c r="JX8">
        <v>58.410266666666672</v>
      </c>
      <c r="JY8">
        <v>51.219466666666669</v>
      </c>
      <c r="JZ8">
        <v>52.425733333333334</v>
      </c>
      <c r="KA8">
        <v>50.602666666666657</v>
      </c>
      <c r="KB8">
        <v>51.996533333333332</v>
      </c>
      <c r="KC8">
        <v>48.757333333333342</v>
      </c>
      <c r="KD8">
        <v>34.080666666666673</v>
      </c>
      <c r="KE8">
        <v>28.383066666666672</v>
      </c>
      <c r="KF8">
        <v>30.104399999999998</v>
      </c>
      <c r="KG8">
        <v>29.09866666666667</v>
      </c>
      <c r="KH8">
        <v>28.186399999999999</v>
      </c>
      <c r="KI8">
        <v>27.037466666666671</v>
      </c>
      <c r="KJ8">
        <v>42.51</v>
      </c>
      <c r="KK8">
        <v>28.91</v>
      </c>
      <c r="KL8">
        <v>26.11</v>
      </c>
      <c r="KM8">
        <v>21.56</v>
      </c>
      <c r="KN8">
        <v>18.98</v>
      </c>
      <c r="KO8">
        <v>15.32</v>
      </c>
      <c r="KP8">
        <v>-0.01</v>
      </c>
      <c r="KQ8">
        <v>13.52</v>
      </c>
      <c r="KR8">
        <v>28.61</v>
      </c>
      <c r="KS8">
        <v>43.77</v>
      </c>
      <c r="KT8">
        <v>60.06</v>
      </c>
      <c r="KU8">
        <v>75.2</v>
      </c>
      <c r="KV8">
        <v>33</v>
      </c>
      <c r="KW8">
        <v>29</v>
      </c>
      <c r="KX8">
        <v>30</v>
      </c>
      <c r="KY8">
        <v>30</v>
      </c>
      <c r="KZ8">
        <v>29</v>
      </c>
      <c r="LA8">
        <v>28</v>
      </c>
      <c r="LB8">
        <v>0.22</v>
      </c>
      <c r="LC8">
        <v>0.24</v>
      </c>
      <c r="LD8">
        <v>0.25</v>
      </c>
      <c r="LE8">
        <v>0.27</v>
      </c>
      <c r="LF8">
        <v>0.3</v>
      </c>
      <c r="LG8">
        <v>0.31</v>
      </c>
      <c r="LH8">
        <v>26.278533333333339</v>
      </c>
      <c r="LI8">
        <v>26.451333333333331</v>
      </c>
      <c r="LJ8">
        <v>28.66746666666667</v>
      </c>
      <c r="LK8">
        <v>29.464933333333331</v>
      </c>
      <c r="LL8">
        <v>32.1676</v>
      </c>
      <c r="LM8">
        <v>33.248533333333327</v>
      </c>
      <c r="LN8">
        <v>2.89</v>
      </c>
      <c r="LO8">
        <v>2.38</v>
      </c>
      <c r="LP8">
        <v>2.2599999999999998</v>
      </c>
      <c r="LQ8">
        <v>2.06</v>
      </c>
      <c r="LR8">
        <v>1.93</v>
      </c>
      <c r="LS8">
        <v>1.73</v>
      </c>
      <c r="LT8">
        <v>16.9008</v>
      </c>
      <c r="LU8">
        <v>17.72133333333333</v>
      </c>
      <c r="LV8">
        <v>20.289866666666668</v>
      </c>
      <c r="LW8">
        <v>22.810133333333329</v>
      </c>
      <c r="LX8">
        <v>22.333866666666669</v>
      </c>
      <c r="LY8">
        <v>25.087599999999998</v>
      </c>
      <c r="LZ8">
        <v>22.224933333333329</v>
      </c>
      <c r="MA8">
        <v>21.860800000000001</v>
      </c>
      <c r="MB8">
        <v>24.78253333333333</v>
      </c>
      <c r="MC8">
        <v>26.61866666666667</v>
      </c>
      <c r="MD8">
        <v>26.64213333333333</v>
      </c>
      <c r="ME8">
        <v>28.979333333333329</v>
      </c>
    </row>
    <row r="9" spans="1:401" x14ac:dyDescent="0.25">
      <c r="A9">
        <f>VLOOKUP(D9,ID!B$2:F$111,5,FALSE)</f>
        <v>512039</v>
      </c>
      <c r="B9" t="str">
        <f>VLOOKUP(D9,ID!B$2:F$111,4,FALSE)</f>
        <v>SSV-129431192</v>
      </c>
      <c r="C9" t="s">
        <v>68</v>
      </c>
      <c r="D9" t="s">
        <v>69</v>
      </c>
      <c r="E9" t="s">
        <v>70</v>
      </c>
      <c r="F9" t="str">
        <f t="shared" si="0"/>
        <v>Roulin Gilles</v>
      </c>
      <c r="G9" s="13">
        <f>VLOOKUP($E9,ID!$A$2:$F$111,4,FALSE)</f>
        <v>34468</v>
      </c>
      <c r="H9" t="s">
        <v>46</v>
      </c>
      <c r="J9" t="s">
        <v>47</v>
      </c>
      <c r="K9" s="10">
        <v>44683</v>
      </c>
      <c r="L9">
        <v>2022</v>
      </c>
      <c r="M9">
        <v>5</v>
      </c>
      <c r="N9">
        <v>2</v>
      </c>
      <c r="O9">
        <v>89</v>
      </c>
      <c r="P9">
        <v>2456.71</v>
      </c>
      <c r="U9">
        <v>3661.52</v>
      </c>
      <c r="V9">
        <v>2221.41</v>
      </c>
      <c r="W9">
        <v>2232.88</v>
      </c>
      <c r="X9">
        <v>17.797898205999161</v>
      </c>
      <c r="Y9">
        <v>0.51368636021641434</v>
      </c>
      <c r="Z9">
        <v>4137.71</v>
      </c>
      <c r="AA9">
        <v>3977.71</v>
      </c>
      <c r="AB9">
        <v>3988.33</v>
      </c>
      <c r="AC9">
        <v>3911.39</v>
      </c>
      <c r="AD9">
        <v>3891.65</v>
      </c>
      <c r="AE9">
        <v>3663.78</v>
      </c>
      <c r="AF9">
        <v>2725.04</v>
      </c>
      <c r="AG9">
        <v>2638.83</v>
      </c>
      <c r="AH9">
        <v>2641.06</v>
      </c>
      <c r="AI9">
        <v>2547.2199999999998</v>
      </c>
      <c r="AJ9">
        <v>2450.38</v>
      </c>
      <c r="AK9">
        <v>2336.9899999999998</v>
      </c>
      <c r="AL9">
        <v>36.57</v>
      </c>
      <c r="AM9">
        <v>27.44</v>
      </c>
      <c r="AN9">
        <v>22.27</v>
      </c>
      <c r="AO9">
        <v>19.18</v>
      </c>
      <c r="AP9">
        <v>16.3</v>
      </c>
      <c r="AQ9">
        <v>12.77</v>
      </c>
      <c r="AR9">
        <v>0.02</v>
      </c>
      <c r="AS9">
        <v>16.07</v>
      </c>
      <c r="AT9">
        <v>36.29</v>
      </c>
      <c r="AU9">
        <v>52.88</v>
      </c>
      <c r="AV9">
        <v>70.5</v>
      </c>
      <c r="AW9">
        <v>88.25</v>
      </c>
      <c r="AX9">
        <v>37</v>
      </c>
      <c r="AY9">
        <v>31</v>
      </c>
      <c r="AZ9">
        <v>29</v>
      </c>
      <c r="BA9">
        <v>31</v>
      </c>
      <c r="BB9">
        <v>31</v>
      </c>
      <c r="BC9">
        <v>27</v>
      </c>
      <c r="BD9">
        <v>0.24</v>
      </c>
      <c r="BE9">
        <v>0.23</v>
      </c>
      <c r="BF9">
        <v>0.24</v>
      </c>
      <c r="BG9">
        <v>0.28000000000000003</v>
      </c>
      <c r="BH9">
        <v>0.3</v>
      </c>
      <c r="BI9">
        <v>0.3</v>
      </c>
      <c r="BJ9">
        <v>2442.5700000000002</v>
      </c>
      <c r="BK9">
        <v>2414.4699999999998</v>
      </c>
      <c r="BL9">
        <v>2623.52</v>
      </c>
      <c r="BM9">
        <v>2749.73</v>
      </c>
      <c r="BN9">
        <v>2840.14</v>
      </c>
      <c r="BO9">
        <v>2931.09</v>
      </c>
      <c r="BP9">
        <v>2.68</v>
      </c>
      <c r="BQ9">
        <v>2.3199999999999998</v>
      </c>
      <c r="BR9">
        <v>2.09</v>
      </c>
      <c r="BS9">
        <v>1.94</v>
      </c>
      <c r="BT9">
        <v>1.79</v>
      </c>
      <c r="BU9">
        <v>1.58</v>
      </c>
      <c r="BV9">
        <v>2359.56</v>
      </c>
      <c r="BW9">
        <v>2403.36</v>
      </c>
      <c r="BX9">
        <v>2561.0100000000002</v>
      </c>
      <c r="BY9">
        <v>2749.21</v>
      </c>
      <c r="BZ9">
        <v>2798.03</v>
      </c>
      <c r="CA9">
        <v>2930.96</v>
      </c>
      <c r="CB9">
        <v>2195.8000000000002</v>
      </c>
      <c r="CC9">
        <v>2354.27</v>
      </c>
      <c r="CD9">
        <v>2577.83</v>
      </c>
      <c r="CE9">
        <v>2643.35</v>
      </c>
      <c r="CF9">
        <v>2700.91</v>
      </c>
      <c r="CG9">
        <v>2865.04</v>
      </c>
      <c r="CH9">
        <v>4076.57</v>
      </c>
      <c r="CI9">
        <v>3608.55</v>
      </c>
      <c r="CJ9">
        <v>3760.36</v>
      </c>
      <c r="CK9">
        <v>3759.53</v>
      </c>
      <c r="CL9">
        <v>3589.82</v>
      </c>
      <c r="CM9">
        <v>3688.56</v>
      </c>
      <c r="CN9">
        <v>2414.56</v>
      </c>
      <c r="CO9">
        <v>2123.3000000000002</v>
      </c>
      <c r="CP9">
        <v>2162.08</v>
      </c>
      <c r="CQ9">
        <v>2064.6999999999998</v>
      </c>
      <c r="CR9">
        <v>2042.49</v>
      </c>
      <c r="CS9">
        <v>1935.39</v>
      </c>
      <c r="CT9">
        <v>34.590000000000003</v>
      </c>
      <c r="CU9">
        <v>24.94</v>
      </c>
      <c r="CV9">
        <v>20.97</v>
      </c>
      <c r="CW9">
        <v>18.12</v>
      </c>
      <c r="CX9">
        <v>14.67</v>
      </c>
      <c r="CY9">
        <v>13.04</v>
      </c>
      <c r="CZ9">
        <v>0.05</v>
      </c>
      <c r="DA9">
        <v>16.11</v>
      </c>
      <c r="DB9">
        <v>36.4</v>
      </c>
      <c r="DC9">
        <v>52.9</v>
      </c>
      <c r="DD9">
        <v>70.47</v>
      </c>
      <c r="DE9">
        <v>88.16</v>
      </c>
      <c r="DF9">
        <v>35</v>
      </c>
      <c r="DG9">
        <v>34</v>
      </c>
      <c r="DH9">
        <v>33</v>
      </c>
      <c r="DI9">
        <v>35</v>
      </c>
      <c r="DJ9">
        <v>32</v>
      </c>
      <c r="DK9">
        <v>33</v>
      </c>
      <c r="DL9">
        <v>0.25</v>
      </c>
      <c r="DM9">
        <v>0.28999999999999998</v>
      </c>
      <c r="DN9">
        <v>0.31</v>
      </c>
      <c r="DO9">
        <v>0.36</v>
      </c>
      <c r="DP9">
        <v>0.36</v>
      </c>
      <c r="DQ9">
        <v>0.41</v>
      </c>
      <c r="DR9">
        <v>1975.26</v>
      </c>
      <c r="DS9">
        <v>1945.15</v>
      </c>
      <c r="DT9">
        <v>2167.7199999999998</v>
      </c>
      <c r="DU9">
        <v>2249.27</v>
      </c>
      <c r="DV9">
        <v>2375.1</v>
      </c>
      <c r="DW9">
        <v>2620.27</v>
      </c>
      <c r="DX9">
        <v>2.61</v>
      </c>
      <c r="DY9">
        <v>2.21</v>
      </c>
      <c r="DZ9">
        <v>2.0299999999999998</v>
      </c>
      <c r="EA9">
        <v>1.89</v>
      </c>
      <c r="EB9">
        <v>1.7</v>
      </c>
      <c r="EC9">
        <v>1.6</v>
      </c>
      <c r="ED9">
        <v>1431.11</v>
      </c>
      <c r="EE9">
        <v>1652.43</v>
      </c>
      <c r="EF9">
        <v>1853.34</v>
      </c>
      <c r="EG9">
        <v>1913.95</v>
      </c>
      <c r="EH9">
        <v>2174.54</v>
      </c>
      <c r="EI9">
        <v>2114.54</v>
      </c>
      <c r="EJ9">
        <v>1766.91</v>
      </c>
      <c r="EK9">
        <v>1853.32</v>
      </c>
      <c r="EL9">
        <v>2042.5</v>
      </c>
      <c r="EM9">
        <v>2104</v>
      </c>
      <c r="EN9">
        <v>2304.4499999999998</v>
      </c>
      <c r="EO9">
        <v>2317.29</v>
      </c>
      <c r="GV9" t="s">
        <v>70</v>
      </c>
      <c r="GW9" s="10">
        <v>34468</v>
      </c>
      <c r="GX9" t="s">
        <v>46</v>
      </c>
      <c r="GZ9" t="s">
        <v>47</v>
      </c>
      <c r="HA9" s="10">
        <v>44683</v>
      </c>
      <c r="HB9">
        <v>2022</v>
      </c>
      <c r="HC9">
        <v>5</v>
      </c>
      <c r="HD9">
        <v>2</v>
      </c>
      <c r="HE9">
        <v>89</v>
      </c>
      <c r="HF9">
        <v>27.603483146067411</v>
      </c>
      <c r="HK9">
        <v>41.140674157303373</v>
      </c>
      <c r="HL9">
        <v>24.959662921348311</v>
      </c>
      <c r="HM9">
        <v>25.088539325842699</v>
      </c>
      <c r="HN9">
        <v>17.797898205999161</v>
      </c>
      <c r="HO9">
        <v>0.51368636021641434</v>
      </c>
      <c r="HP9">
        <v>46.49112359550562</v>
      </c>
      <c r="HQ9">
        <v>44.693370786516851</v>
      </c>
      <c r="HR9">
        <v>44.812696629213477</v>
      </c>
      <c r="HS9">
        <v>43.948202247191013</v>
      </c>
      <c r="HT9">
        <v>43.726404494382017</v>
      </c>
      <c r="HU9">
        <v>41.166067415730339</v>
      </c>
      <c r="HV9">
        <v>30.61842696629213</v>
      </c>
      <c r="HW9">
        <v>29.649775280898879</v>
      </c>
      <c r="HX9">
        <v>29.674831460674159</v>
      </c>
      <c r="HY9">
        <v>28.62044943820224</v>
      </c>
      <c r="HZ9">
        <v>27.5323595505618</v>
      </c>
      <c r="IA9">
        <v>26.258314606741571</v>
      </c>
      <c r="IB9">
        <v>36.57</v>
      </c>
      <c r="IC9">
        <v>27.44</v>
      </c>
      <c r="ID9">
        <v>22.27</v>
      </c>
      <c r="IE9">
        <v>19.18</v>
      </c>
      <c r="IF9">
        <v>16.3</v>
      </c>
      <c r="IG9">
        <v>12.77</v>
      </c>
      <c r="IH9">
        <v>0.02</v>
      </c>
      <c r="II9">
        <v>16.07</v>
      </c>
      <c r="IJ9">
        <v>36.29</v>
      </c>
      <c r="IK9">
        <v>52.88</v>
      </c>
      <c r="IL9">
        <v>70.5</v>
      </c>
      <c r="IM9">
        <v>88.25</v>
      </c>
      <c r="IN9">
        <v>37</v>
      </c>
      <c r="IO9">
        <v>31</v>
      </c>
      <c r="IP9">
        <v>29</v>
      </c>
      <c r="IQ9">
        <v>31</v>
      </c>
      <c r="IR9">
        <v>31</v>
      </c>
      <c r="IS9">
        <v>27</v>
      </c>
      <c r="IT9">
        <v>0.24</v>
      </c>
      <c r="IU9">
        <v>0.23</v>
      </c>
      <c r="IV9">
        <v>0.24</v>
      </c>
      <c r="IW9">
        <v>0.28000000000000003</v>
      </c>
      <c r="IX9">
        <v>0.3</v>
      </c>
      <c r="IY9">
        <v>0.3</v>
      </c>
      <c r="IZ9">
        <v>27.44460674157304</v>
      </c>
      <c r="JA9">
        <v>27.128876404494381</v>
      </c>
      <c r="JB9">
        <v>29.477752808988761</v>
      </c>
      <c r="JC9">
        <v>30.895842696629209</v>
      </c>
      <c r="JD9">
        <v>31.911685393258431</v>
      </c>
      <c r="JE9">
        <v>32.93359550561798</v>
      </c>
      <c r="JF9">
        <v>2.68</v>
      </c>
      <c r="JG9">
        <v>2.3199999999999998</v>
      </c>
      <c r="JH9">
        <v>2.09</v>
      </c>
      <c r="JI9">
        <v>1.94</v>
      </c>
      <c r="JJ9">
        <v>1.79</v>
      </c>
      <c r="JK9">
        <v>1.58</v>
      </c>
      <c r="JL9">
        <v>26.511910112359551</v>
      </c>
      <c r="JM9">
        <v>27.004044943820229</v>
      </c>
      <c r="JN9">
        <v>28.77539325842697</v>
      </c>
      <c r="JO9">
        <v>30.89</v>
      </c>
      <c r="JP9">
        <v>31.438539325842701</v>
      </c>
      <c r="JQ9">
        <v>32.932134831460672</v>
      </c>
      <c r="JR9">
        <v>24.671910112359551</v>
      </c>
      <c r="JS9">
        <v>26.452471910112362</v>
      </c>
      <c r="JT9">
        <v>28.964382022471909</v>
      </c>
      <c r="JU9">
        <v>29.700561797752808</v>
      </c>
      <c r="JV9">
        <v>30.34730337078652</v>
      </c>
      <c r="JW9">
        <v>32.191460674157312</v>
      </c>
      <c r="JX9">
        <v>45.804157303370793</v>
      </c>
      <c r="JY9">
        <v>40.545505617977533</v>
      </c>
      <c r="JZ9">
        <v>42.251235955056181</v>
      </c>
      <c r="KA9">
        <v>42.241910112359562</v>
      </c>
      <c r="KB9">
        <v>40.335056179775293</v>
      </c>
      <c r="KC9">
        <v>41.444494382022469</v>
      </c>
      <c r="KD9">
        <v>27.129887640449439</v>
      </c>
      <c r="KE9">
        <v>23.857303370786521</v>
      </c>
      <c r="KF9">
        <v>24.29303370786517</v>
      </c>
      <c r="KG9">
        <v>23.198876404494381</v>
      </c>
      <c r="KH9">
        <v>22.949325842696631</v>
      </c>
      <c r="KI9">
        <v>21.745955056179781</v>
      </c>
      <c r="KJ9">
        <v>34.590000000000003</v>
      </c>
      <c r="KK9">
        <v>24.94</v>
      </c>
      <c r="KL9">
        <v>20.97</v>
      </c>
      <c r="KM9">
        <v>18.12</v>
      </c>
      <c r="KN9">
        <v>14.67</v>
      </c>
      <c r="KO9">
        <v>13.04</v>
      </c>
      <c r="KP9">
        <v>0.05</v>
      </c>
      <c r="KQ9">
        <v>16.11</v>
      </c>
      <c r="KR9">
        <v>36.4</v>
      </c>
      <c r="KS9">
        <v>52.9</v>
      </c>
      <c r="KT9">
        <v>70.47</v>
      </c>
      <c r="KU9">
        <v>88.16</v>
      </c>
      <c r="KV9">
        <v>35</v>
      </c>
      <c r="KW9">
        <v>34</v>
      </c>
      <c r="KX9">
        <v>33</v>
      </c>
      <c r="KY9">
        <v>35</v>
      </c>
      <c r="KZ9">
        <v>32</v>
      </c>
      <c r="LA9">
        <v>33</v>
      </c>
      <c r="LB9">
        <v>0.25</v>
      </c>
      <c r="LC9">
        <v>0.28999999999999998</v>
      </c>
      <c r="LD9">
        <v>0.31</v>
      </c>
      <c r="LE9">
        <v>0.36</v>
      </c>
      <c r="LF9">
        <v>0.36</v>
      </c>
      <c r="LG9">
        <v>0.41</v>
      </c>
      <c r="LH9">
        <v>22.19393258426966</v>
      </c>
      <c r="LI9">
        <v>21.855617977528091</v>
      </c>
      <c r="LJ9">
        <v>24.356404494382019</v>
      </c>
      <c r="LK9">
        <v>25.272696629213481</v>
      </c>
      <c r="LL9">
        <v>26.686516853932581</v>
      </c>
      <c r="LM9">
        <v>29.441235955056179</v>
      </c>
      <c r="LN9">
        <v>2.61</v>
      </c>
      <c r="LO9">
        <v>2.21</v>
      </c>
      <c r="LP9">
        <v>2.0299999999999998</v>
      </c>
      <c r="LQ9">
        <v>1.89</v>
      </c>
      <c r="LR9">
        <v>1.7</v>
      </c>
      <c r="LS9">
        <v>1.6</v>
      </c>
      <c r="LT9">
        <v>16.079887640449439</v>
      </c>
      <c r="LU9">
        <v>18.56662921348315</v>
      </c>
      <c r="LV9">
        <v>20.824044943820219</v>
      </c>
      <c r="LW9">
        <v>21.505056179775281</v>
      </c>
      <c r="LX9">
        <v>24.433033707865171</v>
      </c>
      <c r="LY9">
        <v>23.75887640449438</v>
      </c>
      <c r="LZ9">
        <v>19.852921348314609</v>
      </c>
      <c r="MA9">
        <v>20.8238202247191</v>
      </c>
      <c r="MB9">
        <v>22.94943820224719</v>
      </c>
      <c r="MC9">
        <v>23.64044943820225</v>
      </c>
      <c r="MD9">
        <v>25.892696629213479</v>
      </c>
      <c r="ME9">
        <v>26.036966292134831</v>
      </c>
    </row>
    <row r="10" spans="1:401" x14ac:dyDescent="0.25">
      <c r="A10">
        <f>VLOOKUP(D10,ID!B$2:F$111,5,FALSE)</f>
        <v>512483</v>
      </c>
      <c r="B10" t="str">
        <f>VLOOKUP(D10,ID!B$2:F$111,4,FALSE)</f>
        <v>SSV-129459736</v>
      </c>
      <c r="C10" t="s">
        <v>71</v>
      </c>
      <c r="D10" t="s">
        <v>72</v>
      </c>
      <c r="E10" t="s">
        <v>73</v>
      </c>
      <c r="F10" t="str">
        <f t="shared" si="0"/>
        <v>Wyler Eric</v>
      </c>
      <c r="G10" s="13">
        <f>VLOOKUP($E10,ID!$A$2:$F$111,4,FALSE)</f>
        <v>36976</v>
      </c>
      <c r="H10" t="s">
        <v>46</v>
      </c>
      <c r="J10" t="s">
        <v>47</v>
      </c>
      <c r="K10" s="10">
        <v>44683</v>
      </c>
      <c r="L10">
        <v>2022</v>
      </c>
      <c r="M10">
        <v>5</v>
      </c>
      <c r="N10">
        <v>2</v>
      </c>
      <c r="O10">
        <v>76.5</v>
      </c>
      <c r="P10">
        <v>2147.21</v>
      </c>
      <c r="U10">
        <v>3258.45</v>
      </c>
      <c r="V10">
        <v>1904.27</v>
      </c>
      <c r="W10">
        <v>1940.7</v>
      </c>
      <c r="X10">
        <v>15.254215247453169</v>
      </c>
      <c r="Y10">
        <v>1.877157726593504</v>
      </c>
      <c r="Z10">
        <v>4852.3100000000004</v>
      </c>
      <c r="AA10">
        <v>4375.8599999999997</v>
      </c>
      <c r="AB10">
        <v>4256.22</v>
      </c>
      <c r="AC10">
        <v>4297.7700000000004</v>
      </c>
      <c r="AD10">
        <v>4246.13</v>
      </c>
      <c r="AE10">
        <v>4065.15</v>
      </c>
      <c r="AF10">
        <v>3232.18</v>
      </c>
      <c r="AG10">
        <v>2935.05</v>
      </c>
      <c r="AH10">
        <v>2782.47</v>
      </c>
      <c r="AI10">
        <v>2744.69</v>
      </c>
      <c r="AJ10">
        <v>2658.16</v>
      </c>
      <c r="AK10">
        <v>2500.14</v>
      </c>
      <c r="AL10">
        <v>44.22</v>
      </c>
      <c r="AM10">
        <v>32.53</v>
      </c>
      <c r="AN10">
        <v>27.56</v>
      </c>
      <c r="AO10">
        <v>25.02</v>
      </c>
      <c r="AP10">
        <v>21.24</v>
      </c>
      <c r="AQ10">
        <v>17.559999999999999</v>
      </c>
      <c r="AR10">
        <v>-0.01</v>
      </c>
      <c r="AS10">
        <v>13.36</v>
      </c>
      <c r="AT10">
        <v>31.29</v>
      </c>
      <c r="AU10">
        <v>46.33</v>
      </c>
      <c r="AV10">
        <v>62.8</v>
      </c>
      <c r="AW10">
        <v>78.28</v>
      </c>
      <c r="AX10">
        <v>30</v>
      </c>
      <c r="AY10">
        <v>26</v>
      </c>
      <c r="AZ10">
        <v>29</v>
      </c>
      <c r="BA10">
        <v>31</v>
      </c>
      <c r="BB10">
        <v>31</v>
      </c>
      <c r="BC10">
        <v>30</v>
      </c>
      <c r="BD10">
        <v>0.17</v>
      </c>
      <c r="BE10">
        <v>0.18</v>
      </c>
      <c r="BF10">
        <v>0.21</v>
      </c>
      <c r="BG10">
        <v>0.25</v>
      </c>
      <c r="BH10">
        <v>0.27</v>
      </c>
      <c r="BI10">
        <v>0.28999999999999998</v>
      </c>
      <c r="BJ10">
        <v>2406.9899999999998</v>
      </c>
      <c r="BK10">
        <v>2498.59</v>
      </c>
      <c r="BL10">
        <v>2469.38</v>
      </c>
      <c r="BM10">
        <v>2521.2399999999998</v>
      </c>
      <c r="BN10">
        <v>2598.46</v>
      </c>
      <c r="BO10">
        <v>2663.81</v>
      </c>
      <c r="BP10">
        <v>2.95</v>
      </c>
      <c r="BQ10">
        <v>2.5299999999999998</v>
      </c>
      <c r="BR10">
        <v>2.33</v>
      </c>
      <c r="BS10">
        <v>2.2200000000000002</v>
      </c>
      <c r="BT10">
        <v>2.04</v>
      </c>
      <c r="BU10">
        <v>1.86</v>
      </c>
      <c r="BV10">
        <v>2379.34</v>
      </c>
      <c r="BW10">
        <v>2468.2199999999998</v>
      </c>
      <c r="BX10">
        <v>2376.11</v>
      </c>
      <c r="BY10">
        <v>2496.1</v>
      </c>
      <c r="BZ10">
        <v>2595.2800000000002</v>
      </c>
      <c r="CA10">
        <v>2651.55</v>
      </c>
      <c r="CB10">
        <v>2389.75</v>
      </c>
      <c r="CC10">
        <v>2480.5500000000002</v>
      </c>
      <c r="CD10">
        <v>2444.3000000000002</v>
      </c>
      <c r="CE10">
        <v>2500.4499999999998</v>
      </c>
      <c r="CF10">
        <v>2576.9699999999998</v>
      </c>
      <c r="CG10">
        <v>2625.54</v>
      </c>
      <c r="CH10">
        <v>4318.8100000000004</v>
      </c>
      <c r="CI10">
        <v>3916.05</v>
      </c>
      <c r="CJ10">
        <v>3833.59</v>
      </c>
      <c r="CK10">
        <v>3648.44</v>
      </c>
      <c r="CL10">
        <v>3539.52</v>
      </c>
      <c r="CM10">
        <v>3523.37</v>
      </c>
      <c r="CN10">
        <v>2422.3200000000002</v>
      </c>
      <c r="CO10">
        <v>2244.91</v>
      </c>
      <c r="CP10">
        <v>2112.02</v>
      </c>
      <c r="CQ10">
        <v>2020.96</v>
      </c>
      <c r="CR10">
        <v>1929.68</v>
      </c>
      <c r="CS10">
        <v>1805.93</v>
      </c>
      <c r="CT10">
        <v>41.18</v>
      </c>
      <c r="CU10">
        <v>30.18</v>
      </c>
      <c r="CV10">
        <v>25.45</v>
      </c>
      <c r="CW10">
        <v>20.190000000000001</v>
      </c>
      <c r="CX10">
        <v>16.329999999999998</v>
      </c>
      <c r="CY10">
        <v>14.31</v>
      </c>
      <c r="CZ10">
        <v>0.17</v>
      </c>
      <c r="DA10">
        <v>13.5</v>
      </c>
      <c r="DB10">
        <v>31.22</v>
      </c>
      <c r="DC10">
        <v>46.25</v>
      </c>
      <c r="DD10">
        <v>62.79</v>
      </c>
      <c r="DE10">
        <v>78.19</v>
      </c>
      <c r="DF10">
        <v>34</v>
      </c>
      <c r="DG10">
        <v>30</v>
      </c>
      <c r="DH10">
        <v>34</v>
      </c>
      <c r="DI10">
        <v>32</v>
      </c>
      <c r="DJ10">
        <v>30</v>
      </c>
      <c r="DK10">
        <v>32</v>
      </c>
      <c r="DL10">
        <v>0.24</v>
      </c>
      <c r="DM10">
        <v>0.24</v>
      </c>
      <c r="DN10">
        <v>0.3</v>
      </c>
      <c r="DO10">
        <v>0.31</v>
      </c>
      <c r="DP10">
        <v>0.33</v>
      </c>
      <c r="DQ10">
        <v>0.39</v>
      </c>
      <c r="DR10">
        <v>1879.24</v>
      </c>
      <c r="DS10">
        <v>2014.47</v>
      </c>
      <c r="DT10">
        <v>2053.46</v>
      </c>
      <c r="DU10">
        <v>2136.0100000000002</v>
      </c>
      <c r="DV10">
        <v>2281.54</v>
      </c>
      <c r="DW10">
        <v>2376.36</v>
      </c>
      <c r="DX10">
        <v>2.84</v>
      </c>
      <c r="DY10">
        <v>2.4300000000000002</v>
      </c>
      <c r="DZ10">
        <v>2.23</v>
      </c>
      <c r="EA10">
        <v>1.99</v>
      </c>
      <c r="EB10">
        <v>1.79</v>
      </c>
      <c r="EC10">
        <v>1.68</v>
      </c>
      <c r="ED10">
        <v>1201.49</v>
      </c>
      <c r="EE10">
        <v>1405.68</v>
      </c>
      <c r="EF10">
        <v>1539.5</v>
      </c>
      <c r="EG10">
        <v>1750.45</v>
      </c>
      <c r="EH10">
        <v>1910.96</v>
      </c>
      <c r="EI10">
        <v>1989.03</v>
      </c>
      <c r="EJ10">
        <v>1569.99</v>
      </c>
      <c r="EK10">
        <v>1716.48</v>
      </c>
      <c r="EL10">
        <v>1771.05</v>
      </c>
      <c r="EM10">
        <v>1918.33</v>
      </c>
      <c r="EN10">
        <v>2038.83</v>
      </c>
      <c r="EO10">
        <v>2069.3000000000002</v>
      </c>
      <c r="GV10" t="s">
        <v>73</v>
      </c>
      <c r="GW10" s="10">
        <v>36976</v>
      </c>
      <c r="GX10" t="s">
        <v>46</v>
      </c>
      <c r="GZ10" t="s">
        <v>47</v>
      </c>
      <c r="HA10" s="10">
        <v>44683</v>
      </c>
      <c r="HB10">
        <v>2022</v>
      </c>
      <c r="HC10">
        <v>5</v>
      </c>
      <c r="HD10">
        <v>2</v>
      </c>
      <c r="HE10">
        <v>76.5</v>
      </c>
      <c r="HF10">
        <v>28.104842931937171</v>
      </c>
      <c r="HK10">
        <v>42.649869109947637</v>
      </c>
      <c r="HL10">
        <v>24.925000000000001</v>
      </c>
      <c r="HM10">
        <v>25.40183246073298</v>
      </c>
      <c r="HN10">
        <v>15.254215247453169</v>
      </c>
      <c r="HO10">
        <v>1.877157726593504</v>
      </c>
      <c r="HP10">
        <v>63.428888888888892</v>
      </c>
      <c r="HQ10">
        <v>57.200784313725492</v>
      </c>
      <c r="HR10">
        <v>55.636862745098043</v>
      </c>
      <c r="HS10">
        <v>56.180000000000007</v>
      </c>
      <c r="HT10">
        <v>55.504967320261443</v>
      </c>
      <c r="HU10">
        <v>53.139215686274511</v>
      </c>
      <c r="HV10">
        <v>42.250718954248363</v>
      </c>
      <c r="HW10">
        <v>38.366666666666667</v>
      </c>
      <c r="HX10">
        <v>36.372156862745094</v>
      </c>
      <c r="HY10">
        <v>35.878300653594771</v>
      </c>
      <c r="HZ10">
        <v>34.74718954248366</v>
      </c>
      <c r="IA10">
        <v>32.681568627450979</v>
      </c>
      <c r="IB10">
        <v>44.22</v>
      </c>
      <c r="IC10">
        <v>32.53</v>
      </c>
      <c r="ID10">
        <v>27.56</v>
      </c>
      <c r="IE10">
        <v>25.02</v>
      </c>
      <c r="IF10">
        <v>21.24</v>
      </c>
      <c r="IG10">
        <v>17.559999999999999</v>
      </c>
      <c r="IH10">
        <v>-0.01</v>
      </c>
      <c r="II10">
        <v>13.36</v>
      </c>
      <c r="IJ10">
        <v>31.29</v>
      </c>
      <c r="IK10">
        <v>46.33</v>
      </c>
      <c r="IL10">
        <v>62.8</v>
      </c>
      <c r="IM10">
        <v>78.28</v>
      </c>
      <c r="IN10">
        <v>30</v>
      </c>
      <c r="IO10">
        <v>26</v>
      </c>
      <c r="IP10">
        <v>29</v>
      </c>
      <c r="IQ10">
        <v>31</v>
      </c>
      <c r="IR10">
        <v>31</v>
      </c>
      <c r="IS10">
        <v>30</v>
      </c>
      <c r="IT10">
        <v>0.17</v>
      </c>
      <c r="IU10">
        <v>0.18</v>
      </c>
      <c r="IV10">
        <v>0.21</v>
      </c>
      <c r="IW10">
        <v>0.25</v>
      </c>
      <c r="IX10">
        <v>0.27</v>
      </c>
      <c r="IY10">
        <v>0.28999999999999998</v>
      </c>
      <c r="IZ10">
        <v>31.463921568627448</v>
      </c>
      <c r="JA10">
        <v>32.661307189542477</v>
      </c>
      <c r="JB10">
        <v>32.279477124183011</v>
      </c>
      <c r="JC10">
        <v>32.957385620915034</v>
      </c>
      <c r="JD10">
        <v>33.966797385620907</v>
      </c>
      <c r="JE10">
        <v>34.821045751633989</v>
      </c>
      <c r="JF10">
        <v>2.95</v>
      </c>
      <c r="JG10">
        <v>2.5299999999999998</v>
      </c>
      <c r="JH10">
        <v>2.33</v>
      </c>
      <c r="JI10">
        <v>2.2200000000000002</v>
      </c>
      <c r="JJ10">
        <v>2.04</v>
      </c>
      <c r="JK10">
        <v>1.86</v>
      </c>
      <c r="JL10">
        <v>31.102483660130719</v>
      </c>
      <c r="JM10">
        <v>32.26431372549019</v>
      </c>
      <c r="JN10">
        <v>31.060261437908501</v>
      </c>
      <c r="JO10">
        <v>32.628758169934642</v>
      </c>
      <c r="JP10">
        <v>33.925228758169943</v>
      </c>
      <c r="JQ10">
        <v>34.660784313725493</v>
      </c>
      <c r="JR10">
        <v>31.238562091503269</v>
      </c>
      <c r="JS10">
        <v>32.425490196078442</v>
      </c>
      <c r="JT10">
        <v>31.951633986928108</v>
      </c>
      <c r="JU10">
        <v>32.685620915032679</v>
      </c>
      <c r="JV10">
        <v>33.685882352941171</v>
      </c>
      <c r="JW10">
        <v>34.32078431372549</v>
      </c>
      <c r="JX10">
        <v>56.455032679738572</v>
      </c>
      <c r="JY10">
        <v>51.190196078431377</v>
      </c>
      <c r="JZ10">
        <v>50.112287581699348</v>
      </c>
      <c r="KA10">
        <v>47.692026143790848</v>
      </c>
      <c r="KB10">
        <v>46.268235294117638</v>
      </c>
      <c r="KC10">
        <v>46.057124183006543</v>
      </c>
      <c r="KD10">
        <v>31.664313725490199</v>
      </c>
      <c r="KE10">
        <v>29.345228758169931</v>
      </c>
      <c r="KF10">
        <v>27.608104575163399</v>
      </c>
      <c r="KG10">
        <v>26.417777777777779</v>
      </c>
      <c r="KH10">
        <v>25.22457516339869</v>
      </c>
      <c r="KI10">
        <v>23.606928104575161</v>
      </c>
      <c r="KJ10">
        <v>41.18</v>
      </c>
      <c r="KK10">
        <v>30.18</v>
      </c>
      <c r="KL10">
        <v>25.45</v>
      </c>
      <c r="KM10">
        <v>20.190000000000001</v>
      </c>
      <c r="KN10">
        <v>16.329999999999998</v>
      </c>
      <c r="KO10">
        <v>14.31</v>
      </c>
      <c r="KP10">
        <v>0.17</v>
      </c>
      <c r="KQ10">
        <v>13.5</v>
      </c>
      <c r="KR10">
        <v>31.22</v>
      </c>
      <c r="KS10">
        <v>46.25</v>
      </c>
      <c r="KT10">
        <v>62.79</v>
      </c>
      <c r="KU10">
        <v>78.19</v>
      </c>
      <c r="KV10">
        <v>34</v>
      </c>
      <c r="KW10">
        <v>30</v>
      </c>
      <c r="KX10">
        <v>34</v>
      </c>
      <c r="KY10">
        <v>32</v>
      </c>
      <c r="KZ10">
        <v>30</v>
      </c>
      <c r="LA10">
        <v>32</v>
      </c>
      <c r="LB10">
        <v>0.24</v>
      </c>
      <c r="LC10">
        <v>0.24</v>
      </c>
      <c r="LD10">
        <v>0.3</v>
      </c>
      <c r="LE10">
        <v>0.31</v>
      </c>
      <c r="LF10">
        <v>0.33</v>
      </c>
      <c r="LG10">
        <v>0.39</v>
      </c>
      <c r="LH10">
        <v>24.56522875816993</v>
      </c>
      <c r="LI10">
        <v>26.332941176470591</v>
      </c>
      <c r="LJ10">
        <v>26.842614379084971</v>
      </c>
      <c r="LK10">
        <v>27.92169934640523</v>
      </c>
      <c r="LL10">
        <v>29.824052287581701</v>
      </c>
      <c r="LM10">
        <v>31.063529411764708</v>
      </c>
      <c r="LN10">
        <v>2.84</v>
      </c>
      <c r="LO10">
        <v>2.4300000000000002</v>
      </c>
      <c r="LP10">
        <v>2.23</v>
      </c>
      <c r="LQ10">
        <v>1.99</v>
      </c>
      <c r="LR10">
        <v>1.79</v>
      </c>
      <c r="LS10">
        <v>1.68</v>
      </c>
      <c r="LT10">
        <v>15.70575163398693</v>
      </c>
      <c r="LU10">
        <v>18.37490196078431</v>
      </c>
      <c r="LV10">
        <v>20.124183006535951</v>
      </c>
      <c r="LW10">
        <v>22.881699346405231</v>
      </c>
      <c r="LX10">
        <v>24.979869281045751</v>
      </c>
      <c r="LY10">
        <v>26.000392156862741</v>
      </c>
      <c r="LZ10">
        <v>20.52274509803922</v>
      </c>
      <c r="MA10">
        <v>22.437647058823529</v>
      </c>
      <c r="MB10">
        <v>23.15098039215686</v>
      </c>
      <c r="MC10">
        <v>25.0762091503268</v>
      </c>
      <c r="MD10">
        <v>26.651372549019609</v>
      </c>
      <c r="ME10">
        <v>27.049673202614379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94B8-2550-0649-A361-EBF6821C0E41}">
  <dimension ref="A1:F111"/>
  <sheetViews>
    <sheetView topLeftCell="A5" workbookViewId="0">
      <selection activeCell="C49" sqref="C49"/>
    </sheetView>
  </sheetViews>
  <sheetFormatPr baseColWidth="10" defaultColWidth="11.42578125" defaultRowHeight="15" x14ac:dyDescent="0.25"/>
  <cols>
    <col min="1" max="1" width="20.85546875" bestFit="1" customWidth="1"/>
    <col min="3" max="3" width="11.42578125" customWidth="1"/>
    <col min="4" max="4" width="11.42578125" style="10"/>
  </cols>
  <sheetData>
    <row r="1" spans="1:6" x14ac:dyDescent="0.25">
      <c r="A1" t="s">
        <v>721</v>
      </c>
      <c r="B1" t="s">
        <v>3</v>
      </c>
      <c r="C1" t="s">
        <v>2</v>
      </c>
      <c r="D1" s="10" t="s">
        <v>171</v>
      </c>
      <c r="E1" t="s">
        <v>1</v>
      </c>
      <c r="F1" t="s">
        <v>172</v>
      </c>
    </row>
    <row r="2" spans="1:6" x14ac:dyDescent="0.25">
      <c r="A2" t="str">
        <f t="shared" ref="A2:A33" si="0">CONCATENATE(C2," ",B2)</f>
        <v>Kilian Abplanalp</v>
      </c>
      <c r="B2" t="s">
        <v>56</v>
      </c>
      <c r="C2" t="s">
        <v>55</v>
      </c>
      <c r="D2" s="10">
        <v>37268</v>
      </c>
      <c r="E2" t="s">
        <v>173</v>
      </c>
      <c r="F2">
        <v>512492</v>
      </c>
    </row>
    <row r="3" spans="1:6" x14ac:dyDescent="0.25">
      <c r="A3" t="str">
        <f t="shared" si="0"/>
        <v>Luca Aerni</v>
      </c>
      <c r="B3" t="s">
        <v>174</v>
      </c>
      <c r="C3" t="s">
        <v>175</v>
      </c>
      <c r="D3" s="10">
        <v>34055</v>
      </c>
      <c r="E3" t="s">
        <v>176</v>
      </c>
      <c r="F3">
        <v>511983</v>
      </c>
    </row>
    <row r="4" spans="1:6" x14ac:dyDescent="0.25">
      <c r="A4" t="str">
        <f t="shared" si="0"/>
        <v>Lara Baumann</v>
      </c>
      <c r="B4" t="s">
        <v>114</v>
      </c>
      <c r="C4" t="s">
        <v>113</v>
      </c>
      <c r="D4" s="10">
        <v>37204</v>
      </c>
      <c r="E4" t="s">
        <v>177</v>
      </c>
      <c r="F4">
        <v>516618</v>
      </c>
    </row>
    <row r="5" spans="1:6" x14ac:dyDescent="0.25">
      <c r="A5" t="str">
        <f t="shared" si="0"/>
        <v>Carole Bissig</v>
      </c>
      <c r="B5" t="s">
        <v>136</v>
      </c>
      <c r="C5" t="s">
        <v>178</v>
      </c>
      <c r="D5" s="10">
        <v>35261</v>
      </c>
      <c r="E5" t="s">
        <v>179</v>
      </c>
      <c r="F5">
        <v>516437</v>
      </c>
    </row>
    <row r="6" spans="1:6" x14ac:dyDescent="0.25">
      <c r="A6" t="str">
        <f t="shared" si="0"/>
        <v>Semyel Bissig</v>
      </c>
      <c r="B6" t="s">
        <v>136</v>
      </c>
      <c r="C6" t="s">
        <v>135</v>
      </c>
      <c r="D6" s="10">
        <v>35814</v>
      </c>
      <c r="E6" t="s">
        <v>180</v>
      </c>
      <c r="F6">
        <v>512274</v>
      </c>
    </row>
    <row r="7" spans="1:6" x14ac:dyDescent="0.25">
      <c r="A7" t="str">
        <f t="shared" si="0"/>
        <v>Malorie Blanc</v>
      </c>
      <c r="B7" t="s">
        <v>181</v>
      </c>
      <c r="C7" t="s">
        <v>182</v>
      </c>
      <c r="D7" s="10">
        <v>37992</v>
      </c>
      <c r="E7" t="s">
        <v>183</v>
      </c>
      <c r="F7">
        <v>516766</v>
      </c>
    </row>
    <row r="8" spans="1:6" x14ac:dyDescent="0.25">
      <c r="A8" t="str">
        <f t="shared" si="0"/>
        <v>Arnaud Boisset</v>
      </c>
      <c r="B8" t="s">
        <v>146</v>
      </c>
      <c r="C8" t="s">
        <v>145</v>
      </c>
      <c r="D8" s="10">
        <v>35923</v>
      </c>
      <c r="E8" t="s">
        <v>184</v>
      </c>
      <c r="F8">
        <v>512303</v>
      </c>
    </row>
    <row r="9" spans="1:6" x14ac:dyDescent="0.25">
      <c r="A9" t="str">
        <f t="shared" si="0"/>
        <v>Anuk Brändli</v>
      </c>
      <c r="B9" t="s">
        <v>185</v>
      </c>
      <c r="C9" t="s">
        <v>186</v>
      </c>
      <c r="D9" s="10">
        <v>37779</v>
      </c>
      <c r="E9" t="s">
        <v>187</v>
      </c>
      <c r="F9">
        <v>516722</v>
      </c>
    </row>
    <row r="10" spans="1:6" x14ac:dyDescent="0.25">
      <c r="A10" t="str">
        <f t="shared" si="0"/>
        <v>Gino Caviezel</v>
      </c>
      <c r="B10" t="s">
        <v>188</v>
      </c>
      <c r="C10" t="s">
        <v>189</v>
      </c>
      <c r="D10" s="10">
        <v>33778</v>
      </c>
      <c r="E10" t="s">
        <v>190</v>
      </c>
      <c r="F10">
        <v>511852</v>
      </c>
    </row>
    <row r="11" spans="1:6" x14ac:dyDescent="0.25">
      <c r="A11" t="str">
        <f t="shared" si="0"/>
        <v>Mauro Caviezel</v>
      </c>
      <c r="B11" t="s">
        <v>188</v>
      </c>
      <c r="C11" t="s">
        <v>191</v>
      </c>
      <c r="D11" s="10">
        <v>32373</v>
      </c>
      <c r="E11" t="s">
        <v>192</v>
      </c>
      <c r="F11">
        <v>511513</v>
      </c>
    </row>
    <row r="12" spans="1:6" x14ac:dyDescent="0.25">
      <c r="A12" t="str">
        <f t="shared" si="0"/>
        <v>Loic Chable</v>
      </c>
      <c r="B12" t="s">
        <v>93</v>
      </c>
      <c r="C12" t="s">
        <v>161</v>
      </c>
      <c r="D12" s="10">
        <v>36716</v>
      </c>
      <c r="E12" t="s">
        <v>193</v>
      </c>
      <c r="F12">
        <v>512406</v>
      </c>
    </row>
    <row r="13" spans="1:6" x14ac:dyDescent="0.25">
      <c r="A13" t="str">
        <f t="shared" si="0"/>
        <v>Yannick Chabloz</v>
      </c>
      <c r="B13" t="s">
        <v>158</v>
      </c>
      <c r="C13" t="s">
        <v>157</v>
      </c>
      <c r="D13" s="10">
        <v>36236</v>
      </c>
      <c r="E13" t="s">
        <v>194</v>
      </c>
      <c r="F13">
        <v>512352</v>
      </c>
    </row>
    <row r="14" spans="1:6" x14ac:dyDescent="0.25">
      <c r="A14" t="str">
        <f t="shared" si="0"/>
        <v>Eliane Christen</v>
      </c>
      <c r="B14" t="s">
        <v>195</v>
      </c>
      <c r="C14" t="s">
        <v>196</v>
      </c>
      <c r="D14" s="10">
        <v>36179</v>
      </c>
      <c r="E14" t="s">
        <v>197</v>
      </c>
      <c r="F14">
        <v>516553</v>
      </c>
    </row>
    <row r="15" spans="1:6" x14ac:dyDescent="0.25">
      <c r="A15" t="str">
        <f t="shared" si="0"/>
        <v>Aline Danioth</v>
      </c>
      <c r="B15" t="s">
        <v>198</v>
      </c>
      <c r="C15" t="s">
        <v>58</v>
      </c>
      <c r="D15" s="10">
        <v>35866</v>
      </c>
      <c r="E15" t="s">
        <v>199</v>
      </c>
      <c r="F15">
        <v>516504</v>
      </c>
    </row>
    <row r="16" spans="1:6" x14ac:dyDescent="0.25">
      <c r="A16" t="str">
        <f t="shared" si="0"/>
        <v>Delphine Darbellay</v>
      </c>
      <c r="B16" t="s">
        <v>108</v>
      </c>
      <c r="C16" t="s">
        <v>107</v>
      </c>
      <c r="D16" s="10">
        <v>37552</v>
      </c>
      <c r="E16" t="s">
        <v>200</v>
      </c>
      <c r="F16">
        <v>516690</v>
      </c>
    </row>
    <row r="17" spans="1:6" x14ac:dyDescent="0.25">
      <c r="A17" t="str">
        <f t="shared" si="0"/>
        <v>Julie Deschenaux</v>
      </c>
      <c r="B17" t="s">
        <v>110</v>
      </c>
      <c r="C17" t="s">
        <v>109</v>
      </c>
      <c r="D17" s="10">
        <v>38341</v>
      </c>
      <c r="E17" t="s">
        <v>201</v>
      </c>
      <c r="F17">
        <v>516765</v>
      </c>
    </row>
    <row r="18" spans="1:6" x14ac:dyDescent="0.25">
      <c r="A18" t="str">
        <f t="shared" si="0"/>
        <v>Amélie Dupasquier</v>
      </c>
      <c r="B18" t="s">
        <v>202</v>
      </c>
      <c r="C18" t="s">
        <v>203</v>
      </c>
      <c r="D18" s="10">
        <v>36266</v>
      </c>
      <c r="E18" t="s">
        <v>204</v>
      </c>
      <c r="F18">
        <v>516564</v>
      </c>
    </row>
    <row r="19" spans="1:6" x14ac:dyDescent="0.25">
      <c r="A19" t="str">
        <f t="shared" si="0"/>
        <v>Delia Durrer</v>
      </c>
      <c r="B19" t="s">
        <v>95</v>
      </c>
      <c r="C19" t="s">
        <v>94</v>
      </c>
      <c r="D19" s="10">
        <v>37574</v>
      </c>
      <c r="E19" t="s">
        <v>205</v>
      </c>
      <c r="F19">
        <v>516705</v>
      </c>
    </row>
    <row r="20" spans="1:6" x14ac:dyDescent="0.25">
      <c r="A20" t="str">
        <f t="shared" si="0"/>
        <v>Selina Egloff</v>
      </c>
      <c r="B20" t="s">
        <v>206</v>
      </c>
      <c r="C20" t="s">
        <v>111</v>
      </c>
      <c r="D20" s="10">
        <v>37147</v>
      </c>
      <c r="E20" t="s">
        <v>207</v>
      </c>
      <c r="F20">
        <v>516631</v>
      </c>
    </row>
    <row r="21" spans="1:6" x14ac:dyDescent="0.25">
      <c r="A21" t="str">
        <f t="shared" si="0"/>
        <v>Andrea Ellenberger</v>
      </c>
      <c r="B21" t="s">
        <v>208</v>
      </c>
      <c r="C21" t="s">
        <v>209</v>
      </c>
      <c r="D21" s="10">
        <v>34050</v>
      </c>
      <c r="E21" t="s">
        <v>210</v>
      </c>
      <c r="F21">
        <v>516283</v>
      </c>
    </row>
    <row r="22" spans="1:6" x14ac:dyDescent="0.25">
      <c r="A22" t="str">
        <f t="shared" si="0"/>
        <v>Lindy Etzensperger</v>
      </c>
      <c r="B22" t="s">
        <v>211</v>
      </c>
      <c r="C22" t="s">
        <v>212</v>
      </c>
      <c r="D22" s="10">
        <v>36108</v>
      </c>
      <c r="E22" t="s">
        <v>213</v>
      </c>
      <c r="F22">
        <v>516529</v>
      </c>
    </row>
    <row r="23" spans="1:6" x14ac:dyDescent="0.25">
      <c r="A23" t="str">
        <f t="shared" si="0"/>
        <v>Beat Feuz</v>
      </c>
      <c r="B23" t="s">
        <v>214</v>
      </c>
      <c r="C23" t="s">
        <v>215</v>
      </c>
      <c r="D23" s="10">
        <v>31819</v>
      </c>
      <c r="E23" t="s">
        <v>216</v>
      </c>
      <c r="F23">
        <v>511383</v>
      </c>
    </row>
    <row r="24" spans="1:6" x14ac:dyDescent="0.25">
      <c r="A24" t="str">
        <f t="shared" si="0"/>
        <v>Marco Fischbacher</v>
      </c>
      <c r="B24" t="s">
        <v>217</v>
      </c>
      <c r="C24" t="s">
        <v>133</v>
      </c>
      <c r="D24" s="10">
        <v>35445</v>
      </c>
      <c r="E24" t="s">
        <v>218</v>
      </c>
      <c r="F24">
        <v>512234</v>
      </c>
    </row>
    <row r="25" spans="1:6" x14ac:dyDescent="0.25">
      <c r="A25" t="str">
        <f t="shared" si="0"/>
        <v>Jasmine Flury</v>
      </c>
      <c r="B25" t="s">
        <v>219</v>
      </c>
      <c r="C25" t="s">
        <v>220</v>
      </c>
      <c r="D25" s="10">
        <v>34228</v>
      </c>
      <c r="E25" t="s">
        <v>221</v>
      </c>
      <c r="F25">
        <v>516248</v>
      </c>
    </row>
    <row r="26" spans="1:6" x14ac:dyDescent="0.25">
      <c r="A26" t="str">
        <f t="shared" si="0"/>
        <v>Selina Gadient</v>
      </c>
      <c r="B26" t="s">
        <v>112</v>
      </c>
      <c r="C26" t="s">
        <v>111</v>
      </c>
      <c r="D26" s="10">
        <v>37569</v>
      </c>
      <c r="E26" t="s">
        <v>222</v>
      </c>
      <c r="F26">
        <v>516704</v>
      </c>
    </row>
    <row r="27" spans="1:6" x14ac:dyDescent="0.25">
      <c r="A27" t="str">
        <f t="shared" si="0"/>
        <v>Silvano Gini</v>
      </c>
      <c r="B27" t="s">
        <v>44</v>
      </c>
      <c r="C27" t="s">
        <v>43</v>
      </c>
      <c r="D27" s="10">
        <v>37354</v>
      </c>
      <c r="E27" t="s">
        <v>223</v>
      </c>
      <c r="F27">
        <v>512497</v>
      </c>
    </row>
    <row r="28" spans="1:6" x14ac:dyDescent="0.25">
      <c r="A28" t="str">
        <f t="shared" si="0"/>
        <v>Michelle Gisin</v>
      </c>
      <c r="B28" t="s">
        <v>89</v>
      </c>
      <c r="C28" t="s">
        <v>128</v>
      </c>
      <c r="D28" s="10">
        <v>34308</v>
      </c>
      <c r="E28" t="s">
        <v>224</v>
      </c>
      <c r="F28">
        <v>516284</v>
      </c>
    </row>
    <row r="29" spans="1:6" x14ac:dyDescent="0.25">
      <c r="A29" t="str">
        <f t="shared" si="0"/>
        <v>Nicole Good</v>
      </c>
      <c r="B29" t="s">
        <v>97</v>
      </c>
      <c r="C29" t="s">
        <v>96</v>
      </c>
      <c r="D29" s="10">
        <v>35796</v>
      </c>
      <c r="E29" t="s">
        <v>225</v>
      </c>
      <c r="F29">
        <v>516530</v>
      </c>
    </row>
    <row r="30" spans="1:6" x14ac:dyDescent="0.25">
      <c r="A30" t="str">
        <f t="shared" si="0"/>
        <v>Stefanie Grob</v>
      </c>
      <c r="B30" t="s">
        <v>226</v>
      </c>
      <c r="C30" t="s">
        <v>227</v>
      </c>
      <c r="D30" s="10">
        <v>38080</v>
      </c>
      <c r="E30" t="s">
        <v>228</v>
      </c>
      <c r="F30">
        <v>516753</v>
      </c>
    </row>
    <row r="31" spans="1:6" x14ac:dyDescent="0.25">
      <c r="A31" t="str">
        <f t="shared" si="0"/>
        <v>Nathalie Gröbli</v>
      </c>
      <c r="B31" t="s">
        <v>154</v>
      </c>
      <c r="C31" t="s">
        <v>153</v>
      </c>
      <c r="D31" s="10">
        <v>35400</v>
      </c>
      <c r="E31" t="s">
        <v>229</v>
      </c>
      <c r="F31">
        <v>516429</v>
      </c>
    </row>
    <row r="32" spans="1:6" x14ac:dyDescent="0.25">
      <c r="A32" t="str">
        <f t="shared" si="0"/>
        <v>Katja Grossmann</v>
      </c>
      <c r="B32" t="s">
        <v>118</v>
      </c>
      <c r="C32" t="s">
        <v>117</v>
      </c>
      <c r="D32" s="10">
        <v>35550</v>
      </c>
      <c r="E32" t="s">
        <v>230</v>
      </c>
      <c r="F32">
        <v>516462</v>
      </c>
    </row>
    <row r="33" spans="1:6" x14ac:dyDescent="0.25">
      <c r="A33" t="str">
        <f t="shared" si="0"/>
        <v>Ian Gut</v>
      </c>
      <c r="B33" t="s">
        <v>231</v>
      </c>
      <c r="C33" t="s">
        <v>232</v>
      </c>
      <c r="D33" s="10">
        <v>34780</v>
      </c>
      <c r="E33" t="s">
        <v>233</v>
      </c>
      <c r="F33">
        <v>512116</v>
      </c>
    </row>
    <row r="34" spans="1:6" x14ac:dyDescent="0.25">
      <c r="A34" t="str">
        <f t="shared" ref="A34:A65" si="1">CONCATENATE(C34," ",B34)</f>
        <v>Lara Gut-Behrami</v>
      </c>
      <c r="B34" t="s">
        <v>234</v>
      </c>
      <c r="C34" t="s">
        <v>113</v>
      </c>
      <c r="D34" s="10">
        <v>33355</v>
      </c>
      <c r="E34" t="s">
        <v>235</v>
      </c>
      <c r="F34">
        <v>516138</v>
      </c>
    </row>
    <row r="35" spans="1:6" x14ac:dyDescent="0.25">
      <c r="A35" t="str">
        <f t="shared" si="1"/>
        <v>Lenz Hächler</v>
      </c>
      <c r="B35" t="s">
        <v>236</v>
      </c>
      <c r="C35" t="s">
        <v>237</v>
      </c>
      <c r="D35" s="10">
        <v>37744</v>
      </c>
      <c r="E35" t="s">
        <v>238</v>
      </c>
      <c r="F35">
        <v>512588</v>
      </c>
    </row>
    <row r="36" spans="1:6" x14ac:dyDescent="0.25">
      <c r="A36" t="str">
        <f t="shared" si="1"/>
        <v>Joana Hählen</v>
      </c>
      <c r="B36" t="s">
        <v>239</v>
      </c>
      <c r="C36" t="s">
        <v>240</v>
      </c>
      <c r="D36" s="10">
        <v>33626</v>
      </c>
      <c r="E36" t="s">
        <v>241</v>
      </c>
      <c r="F36">
        <v>516185</v>
      </c>
    </row>
    <row r="37" spans="1:6" x14ac:dyDescent="0.25">
      <c r="A37" t="str">
        <f t="shared" si="1"/>
        <v>Vivianne Härri</v>
      </c>
      <c r="B37" t="s">
        <v>156</v>
      </c>
      <c r="C37" t="s">
        <v>155</v>
      </c>
      <c r="D37" s="10">
        <v>36411</v>
      </c>
      <c r="E37" t="s">
        <v>242</v>
      </c>
      <c r="F37">
        <v>516574</v>
      </c>
    </row>
    <row r="38" spans="1:6" x14ac:dyDescent="0.25">
      <c r="A38" t="str">
        <f t="shared" si="1"/>
        <v>Livio Hiltbrand</v>
      </c>
      <c r="B38" t="s">
        <v>75</v>
      </c>
      <c r="C38" t="s">
        <v>74</v>
      </c>
      <c r="D38" s="10">
        <v>37891</v>
      </c>
      <c r="E38" t="s">
        <v>243</v>
      </c>
      <c r="F38">
        <v>512549</v>
      </c>
    </row>
    <row r="39" spans="1:6" x14ac:dyDescent="0.25">
      <c r="A39" t="str">
        <f t="shared" si="1"/>
        <v>Niels Hintermann</v>
      </c>
      <c r="B39" t="s">
        <v>144</v>
      </c>
      <c r="C39" t="s">
        <v>143</v>
      </c>
      <c r="D39" s="10">
        <v>34824</v>
      </c>
      <c r="E39" t="s">
        <v>244</v>
      </c>
      <c r="F39">
        <v>512124</v>
      </c>
    </row>
    <row r="40" spans="1:6" x14ac:dyDescent="0.25">
      <c r="A40" t="str">
        <f t="shared" si="1"/>
        <v>Wendy Holdener</v>
      </c>
      <c r="B40" t="s">
        <v>130</v>
      </c>
      <c r="C40" t="s">
        <v>129</v>
      </c>
      <c r="D40" s="10">
        <v>34101</v>
      </c>
      <c r="E40" t="s">
        <v>245</v>
      </c>
      <c r="F40">
        <v>516280</v>
      </c>
    </row>
    <row r="41" spans="1:6" x14ac:dyDescent="0.25">
      <c r="A41" t="str">
        <f t="shared" si="1"/>
        <v>Aline Höpli</v>
      </c>
      <c r="B41" t="s">
        <v>59</v>
      </c>
      <c r="C41" t="s">
        <v>58</v>
      </c>
      <c r="D41" s="10">
        <v>36947</v>
      </c>
      <c r="E41" t="s">
        <v>246</v>
      </c>
      <c r="F41">
        <v>516619</v>
      </c>
    </row>
    <row r="42" spans="1:6" x14ac:dyDescent="0.25">
      <c r="A42" t="str">
        <f t="shared" si="1"/>
        <v>Matthias Iten</v>
      </c>
      <c r="B42" t="s">
        <v>247</v>
      </c>
      <c r="C42" t="s">
        <v>248</v>
      </c>
      <c r="D42" s="10">
        <v>36384</v>
      </c>
      <c r="E42" t="s">
        <v>249</v>
      </c>
      <c r="F42">
        <v>512353</v>
      </c>
    </row>
    <row r="43" spans="1:6" x14ac:dyDescent="0.25">
      <c r="A43" t="str">
        <f t="shared" si="1"/>
        <v>Fadri Janutin</v>
      </c>
      <c r="B43" t="s">
        <v>105</v>
      </c>
      <c r="C43" t="s">
        <v>104</v>
      </c>
      <c r="D43" s="10">
        <v>36541</v>
      </c>
      <c r="E43" t="s">
        <v>250</v>
      </c>
      <c r="F43">
        <v>512424</v>
      </c>
    </row>
    <row r="44" spans="1:6" x14ac:dyDescent="0.25">
      <c r="A44" t="str">
        <f t="shared" si="1"/>
        <v>Stephanie Jenal</v>
      </c>
      <c r="B44" t="s">
        <v>120</v>
      </c>
      <c r="C44" t="s">
        <v>119</v>
      </c>
      <c r="D44" s="10">
        <v>35863</v>
      </c>
      <c r="E44" t="s">
        <v>251</v>
      </c>
      <c r="F44">
        <v>516517</v>
      </c>
    </row>
    <row r="45" spans="1:6" x14ac:dyDescent="0.25">
      <c r="A45" t="str">
        <f t="shared" si="1"/>
        <v>Vanessa Kasper</v>
      </c>
      <c r="B45" t="s">
        <v>99</v>
      </c>
      <c r="C45" t="s">
        <v>98</v>
      </c>
      <c r="D45" s="10">
        <v>35407</v>
      </c>
      <c r="E45" t="s">
        <v>252</v>
      </c>
      <c r="F45">
        <v>516407</v>
      </c>
    </row>
    <row r="46" spans="1:6" x14ac:dyDescent="0.25">
      <c r="A46" t="str">
        <f t="shared" si="1"/>
        <v>Dionys Kippel</v>
      </c>
      <c r="B46" t="s">
        <v>88</v>
      </c>
      <c r="C46" t="s">
        <v>87</v>
      </c>
      <c r="D46" s="10">
        <v>35801</v>
      </c>
      <c r="E46" t="s">
        <v>253</v>
      </c>
      <c r="F46">
        <v>512315</v>
      </c>
    </row>
    <row r="47" spans="1:6" x14ac:dyDescent="0.25">
      <c r="A47" t="str">
        <f t="shared" si="1"/>
        <v>Amelie Klopfenstein</v>
      </c>
      <c r="B47" t="s">
        <v>91</v>
      </c>
      <c r="C47" t="s">
        <v>90</v>
      </c>
      <c r="D47" s="10">
        <v>37517</v>
      </c>
      <c r="E47" t="s">
        <v>254</v>
      </c>
      <c r="F47">
        <v>516700</v>
      </c>
    </row>
    <row r="48" spans="1:6" x14ac:dyDescent="0.25">
      <c r="A48" t="str">
        <f t="shared" si="1"/>
        <v>Marco Kohler</v>
      </c>
      <c r="B48" t="s">
        <v>166</v>
      </c>
      <c r="C48" t="s">
        <v>133</v>
      </c>
      <c r="D48" s="10">
        <v>35757</v>
      </c>
      <c r="E48" t="s">
        <v>255</v>
      </c>
      <c r="F48">
        <v>512228</v>
      </c>
    </row>
    <row r="49" spans="1:6" x14ac:dyDescent="0.25">
      <c r="A49" t="str">
        <f t="shared" si="1"/>
        <v>Noémie Kolly</v>
      </c>
      <c r="B49" t="s">
        <v>121</v>
      </c>
      <c r="C49" t="s">
        <v>256</v>
      </c>
      <c r="D49" s="10">
        <v>35996</v>
      </c>
      <c r="E49" t="s">
        <v>257</v>
      </c>
      <c r="F49">
        <v>516521</v>
      </c>
    </row>
    <row r="50" spans="1:6" x14ac:dyDescent="0.25">
      <c r="A50" t="str">
        <f t="shared" si="1"/>
        <v>Urs Kryenbühl</v>
      </c>
      <c r="B50" t="s">
        <v>148</v>
      </c>
      <c r="C50" t="s">
        <v>147</v>
      </c>
      <c r="D50" s="10">
        <v>34362</v>
      </c>
      <c r="E50" t="s">
        <v>258</v>
      </c>
      <c r="F50">
        <v>512042</v>
      </c>
    </row>
    <row r="51" spans="1:6" x14ac:dyDescent="0.25">
      <c r="A51" t="str">
        <f t="shared" si="1"/>
        <v>Delio Kunz</v>
      </c>
      <c r="B51" t="s">
        <v>80</v>
      </c>
      <c r="C51" t="s">
        <v>84</v>
      </c>
      <c r="D51" s="10">
        <v>36238</v>
      </c>
      <c r="E51" t="s">
        <v>259</v>
      </c>
      <c r="F51">
        <v>512337</v>
      </c>
    </row>
    <row r="52" spans="1:6" x14ac:dyDescent="0.25">
      <c r="A52" t="str">
        <f t="shared" si="1"/>
        <v>Florian Kunz</v>
      </c>
      <c r="B52" t="s">
        <v>80</v>
      </c>
      <c r="C52" t="s">
        <v>79</v>
      </c>
      <c r="D52" s="10">
        <v>36814</v>
      </c>
      <c r="E52" t="s">
        <v>260</v>
      </c>
      <c r="F52">
        <v>512390</v>
      </c>
    </row>
    <row r="53" spans="1:6" x14ac:dyDescent="0.25">
      <c r="A53" t="str">
        <f t="shared" si="1"/>
        <v>Charlotte Lingg</v>
      </c>
      <c r="B53" t="s">
        <v>261</v>
      </c>
      <c r="C53" t="s">
        <v>92</v>
      </c>
      <c r="D53" s="10" t="s">
        <v>262</v>
      </c>
      <c r="E53" t="s">
        <v>263</v>
      </c>
      <c r="F53">
        <v>516560</v>
      </c>
    </row>
    <row r="54" spans="1:6" x14ac:dyDescent="0.25">
      <c r="A54" t="str">
        <f t="shared" si="1"/>
        <v>Joel Lütolf</v>
      </c>
      <c r="B54" t="s">
        <v>168</v>
      </c>
      <c r="C54" t="s">
        <v>167</v>
      </c>
      <c r="D54" s="10">
        <v>36786</v>
      </c>
      <c r="E54" t="s">
        <v>264</v>
      </c>
      <c r="F54">
        <v>512396</v>
      </c>
    </row>
    <row r="55" spans="1:6" x14ac:dyDescent="0.25">
      <c r="A55" t="str">
        <f t="shared" si="1"/>
        <v>Nicolas Macheret</v>
      </c>
      <c r="B55" t="s">
        <v>62</v>
      </c>
      <c r="C55" t="s">
        <v>61</v>
      </c>
      <c r="D55" s="10">
        <v>37537</v>
      </c>
      <c r="E55" t="s">
        <v>265</v>
      </c>
      <c r="F55">
        <v>512511</v>
      </c>
    </row>
    <row r="56" spans="1:6" x14ac:dyDescent="0.25">
      <c r="A56" t="str">
        <f t="shared" si="1"/>
        <v>Valentine Macheret</v>
      </c>
      <c r="B56" t="s">
        <v>62</v>
      </c>
      <c r="C56" t="s">
        <v>106</v>
      </c>
      <c r="D56" s="10">
        <v>35962</v>
      </c>
      <c r="E56" t="s">
        <v>266</v>
      </c>
      <c r="F56">
        <v>516522</v>
      </c>
    </row>
    <row r="57" spans="1:6" x14ac:dyDescent="0.25">
      <c r="A57" t="str">
        <f t="shared" si="1"/>
        <v>Janine Mächler</v>
      </c>
      <c r="B57" t="s">
        <v>132</v>
      </c>
      <c r="C57" t="s">
        <v>48</v>
      </c>
      <c r="D57" s="10">
        <v>38331</v>
      </c>
      <c r="E57" t="s">
        <v>267</v>
      </c>
      <c r="F57">
        <v>516783</v>
      </c>
    </row>
    <row r="58" spans="1:6" x14ac:dyDescent="0.25">
      <c r="A58" t="str">
        <f t="shared" si="1"/>
        <v>Reto Mächler</v>
      </c>
      <c r="B58" t="s">
        <v>132</v>
      </c>
      <c r="C58" t="s">
        <v>131</v>
      </c>
      <c r="D58" s="10">
        <v>37145</v>
      </c>
      <c r="E58" t="s">
        <v>268</v>
      </c>
      <c r="F58">
        <v>512466</v>
      </c>
    </row>
    <row r="59" spans="1:6" x14ac:dyDescent="0.25">
      <c r="A59" t="str">
        <f t="shared" si="1"/>
        <v>Jasmin Mathis</v>
      </c>
      <c r="B59" t="s">
        <v>269</v>
      </c>
      <c r="C59" t="s">
        <v>270</v>
      </c>
      <c r="D59" s="10">
        <v>38087</v>
      </c>
      <c r="E59" t="s">
        <v>271</v>
      </c>
      <c r="F59">
        <v>516799</v>
      </c>
    </row>
    <row r="60" spans="1:6" x14ac:dyDescent="0.25">
      <c r="A60" t="str">
        <f t="shared" si="1"/>
        <v>Loic Meillard</v>
      </c>
      <c r="B60" t="s">
        <v>123</v>
      </c>
      <c r="C60" t="s">
        <v>161</v>
      </c>
      <c r="D60" s="10">
        <v>35367</v>
      </c>
      <c r="E60" t="s">
        <v>272</v>
      </c>
      <c r="F60">
        <v>512182</v>
      </c>
    </row>
    <row r="61" spans="1:6" x14ac:dyDescent="0.25">
      <c r="A61" t="str">
        <f t="shared" si="1"/>
        <v>Mélanie Meillard</v>
      </c>
      <c r="B61" t="s">
        <v>123</v>
      </c>
      <c r="C61" t="s">
        <v>122</v>
      </c>
      <c r="D61" s="10">
        <v>36061</v>
      </c>
      <c r="E61" t="s">
        <v>273</v>
      </c>
      <c r="F61">
        <v>516528</v>
      </c>
    </row>
    <row r="62" spans="1:6" x14ac:dyDescent="0.25">
      <c r="A62" t="str">
        <f t="shared" si="1"/>
        <v>Josua Mettler</v>
      </c>
      <c r="B62" t="s">
        <v>150</v>
      </c>
      <c r="C62" t="s">
        <v>149</v>
      </c>
      <c r="D62" s="10">
        <v>35976</v>
      </c>
      <c r="E62" t="s">
        <v>274</v>
      </c>
      <c r="F62">
        <v>512275</v>
      </c>
    </row>
    <row r="63" spans="1:6" x14ac:dyDescent="0.25">
      <c r="A63" t="str">
        <f t="shared" si="1"/>
        <v>Melanie Michel</v>
      </c>
      <c r="B63" t="s">
        <v>139</v>
      </c>
      <c r="C63" t="s">
        <v>275</v>
      </c>
      <c r="D63" s="10">
        <v>36642</v>
      </c>
      <c r="E63" t="s">
        <v>276</v>
      </c>
      <c r="F63">
        <v>516603</v>
      </c>
    </row>
    <row r="64" spans="1:6" x14ac:dyDescent="0.25">
      <c r="A64" t="str">
        <f t="shared" si="1"/>
        <v>Alexis Monney</v>
      </c>
      <c r="B64" t="s">
        <v>277</v>
      </c>
      <c r="C64" t="s">
        <v>278</v>
      </c>
      <c r="D64" s="10">
        <v>36533</v>
      </c>
      <c r="E64" t="s">
        <v>279</v>
      </c>
      <c r="F64">
        <v>512408</v>
      </c>
    </row>
    <row r="65" spans="1:6" x14ac:dyDescent="0.25">
      <c r="A65" t="str">
        <f t="shared" si="1"/>
        <v>Andri Moser</v>
      </c>
      <c r="B65" t="s">
        <v>78</v>
      </c>
      <c r="C65" t="s">
        <v>77</v>
      </c>
      <c r="D65" s="10">
        <v>37216</v>
      </c>
      <c r="E65" t="s">
        <v>280</v>
      </c>
      <c r="F65">
        <v>512465</v>
      </c>
    </row>
    <row r="66" spans="1:6" x14ac:dyDescent="0.25">
      <c r="A66" t="str">
        <f t="shared" ref="A66:A97" si="2">CONCATENATE(C66," ",B66)</f>
        <v>Justin Murisier</v>
      </c>
      <c r="B66" t="s">
        <v>281</v>
      </c>
      <c r="C66" t="s">
        <v>282</v>
      </c>
      <c r="D66" s="10">
        <v>33611</v>
      </c>
      <c r="E66" t="s">
        <v>283</v>
      </c>
      <c r="F66">
        <v>511896</v>
      </c>
    </row>
    <row r="67" spans="1:6" x14ac:dyDescent="0.25">
      <c r="A67" t="str">
        <f t="shared" si="2"/>
        <v>Tanguy Nef</v>
      </c>
      <c r="B67" t="s">
        <v>284</v>
      </c>
      <c r="C67" t="s">
        <v>285</v>
      </c>
      <c r="D67" s="10">
        <v>35388</v>
      </c>
      <c r="E67" t="s">
        <v>286</v>
      </c>
      <c r="F67">
        <v>512203</v>
      </c>
    </row>
    <row r="68" spans="1:6" x14ac:dyDescent="0.25">
      <c r="A68" t="str">
        <f t="shared" si="2"/>
        <v>Cédric Noger</v>
      </c>
      <c r="B68" t="s">
        <v>287</v>
      </c>
      <c r="C68" t="s">
        <v>288</v>
      </c>
      <c r="D68" s="10">
        <v>33741</v>
      </c>
      <c r="E68" t="s">
        <v>289</v>
      </c>
      <c r="F68">
        <v>511867</v>
      </c>
    </row>
    <row r="69" spans="1:6" x14ac:dyDescent="0.25">
      <c r="A69" t="str">
        <f t="shared" si="2"/>
        <v>Priska Nufer</v>
      </c>
      <c r="B69" t="s">
        <v>290</v>
      </c>
      <c r="C69" t="s">
        <v>291</v>
      </c>
      <c r="D69" s="10">
        <v>33645</v>
      </c>
      <c r="E69" t="s">
        <v>292</v>
      </c>
      <c r="F69">
        <v>516219</v>
      </c>
    </row>
    <row r="70" spans="1:6" x14ac:dyDescent="0.25">
      <c r="A70" t="str">
        <f t="shared" si="2"/>
        <v>Marco Odermatt</v>
      </c>
      <c r="B70" t="s">
        <v>134</v>
      </c>
      <c r="C70" t="s">
        <v>133</v>
      </c>
      <c r="D70" s="10">
        <v>35711</v>
      </c>
      <c r="E70" t="s">
        <v>293</v>
      </c>
      <c r="F70">
        <v>512269</v>
      </c>
    </row>
    <row r="71" spans="1:6" x14ac:dyDescent="0.25">
      <c r="A71" t="str">
        <f t="shared" si="2"/>
        <v>Joel Oehrli</v>
      </c>
      <c r="B71" t="s">
        <v>294</v>
      </c>
      <c r="C71" t="s">
        <v>167</v>
      </c>
      <c r="D71" s="10">
        <v>35858</v>
      </c>
      <c r="E71" t="s">
        <v>295</v>
      </c>
      <c r="F71">
        <v>512280</v>
      </c>
    </row>
    <row r="72" spans="1:6" x14ac:dyDescent="0.25">
      <c r="A72" t="str">
        <f t="shared" si="2"/>
        <v>Dominic Ott</v>
      </c>
      <c r="B72" t="s">
        <v>165</v>
      </c>
      <c r="C72" t="s">
        <v>164</v>
      </c>
      <c r="D72" s="10">
        <v>36672</v>
      </c>
      <c r="E72" t="s">
        <v>296</v>
      </c>
      <c r="F72">
        <v>512391</v>
      </c>
    </row>
    <row r="73" spans="1:6" x14ac:dyDescent="0.25">
      <c r="A73" t="str">
        <f t="shared" si="2"/>
        <v>Camille Rast</v>
      </c>
      <c r="B73" t="s">
        <v>125</v>
      </c>
      <c r="C73" t="s">
        <v>124</v>
      </c>
      <c r="D73" s="10">
        <v>36350</v>
      </c>
      <c r="E73" t="s">
        <v>297</v>
      </c>
      <c r="F73">
        <v>516562</v>
      </c>
    </row>
    <row r="74" spans="1:6" x14ac:dyDescent="0.25">
      <c r="A74" t="str">
        <f t="shared" si="2"/>
        <v>Marc Rochat</v>
      </c>
      <c r="B74" t="s">
        <v>298</v>
      </c>
      <c r="C74" t="s">
        <v>299</v>
      </c>
      <c r="D74" s="10">
        <v>33956</v>
      </c>
      <c r="E74" t="s">
        <v>300</v>
      </c>
      <c r="F74">
        <v>511899</v>
      </c>
    </row>
    <row r="75" spans="1:6" x14ac:dyDescent="0.25">
      <c r="A75" t="str">
        <f t="shared" si="2"/>
        <v>Stefan Rogentin</v>
      </c>
      <c r="B75" t="s">
        <v>86</v>
      </c>
      <c r="C75" t="s">
        <v>85</v>
      </c>
      <c r="D75" s="10">
        <v>34470</v>
      </c>
      <c r="E75" t="s">
        <v>301</v>
      </c>
      <c r="F75">
        <v>512038</v>
      </c>
    </row>
    <row r="76" spans="1:6" x14ac:dyDescent="0.25">
      <c r="A76" t="str">
        <f t="shared" si="2"/>
        <v>Livia Rossi</v>
      </c>
      <c r="B76" t="s">
        <v>302</v>
      </c>
      <c r="C76" t="s">
        <v>303</v>
      </c>
      <c r="D76" s="10">
        <v>37255</v>
      </c>
      <c r="E76" t="s">
        <v>304</v>
      </c>
      <c r="F76">
        <v>516635</v>
      </c>
    </row>
    <row r="77" spans="1:6" x14ac:dyDescent="0.25">
      <c r="A77" t="str">
        <f t="shared" si="2"/>
        <v>Lars Roesti</v>
      </c>
      <c r="B77" t="s">
        <v>103</v>
      </c>
      <c r="C77" t="s">
        <v>102</v>
      </c>
      <c r="D77" s="10">
        <v>35814</v>
      </c>
      <c r="E77" t="s">
        <v>305</v>
      </c>
      <c r="F77">
        <v>512281</v>
      </c>
    </row>
    <row r="78" spans="1:6" x14ac:dyDescent="0.25">
      <c r="A78" t="str">
        <f t="shared" si="2"/>
        <v>Gilles Roulin</v>
      </c>
      <c r="B78" t="s">
        <v>69</v>
      </c>
      <c r="C78" t="s">
        <v>68</v>
      </c>
      <c r="D78" s="10">
        <v>34468</v>
      </c>
      <c r="E78" t="s">
        <v>306</v>
      </c>
      <c r="F78">
        <v>512039</v>
      </c>
    </row>
    <row r="79" spans="1:6" x14ac:dyDescent="0.25">
      <c r="A79" t="str">
        <f t="shared" si="2"/>
        <v>Reto Schmidiger</v>
      </c>
      <c r="B79" t="s">
        <v>307</v>
      </c>
      <c r="C79" t="s">
        <v>131</v>
      </c>
      <c r="D79" s="10">
        <v>33715</v>
      </c>
      <c r="E79" t="s">
        <v>308</v>
      </c>
      <c r="F79">
        <v>511908</v>
      </c>
    </row>
    <row r="80" spans="1:6" x14ac:dyDescent="0.25">
      <c r="A80" t="str">
        <f t="shared" si="2"/>
        <v>Janine Schmitt</v>
      </c>
      <c r="B80" t="s">
        <v>49</v>
      </c>
      <c r="C80" t="s">
        <v>48</v>
      </c>
      <c r="D80" s="10">
        <v>36825</v>
      </c>
      <c r="E80" t="s">
        <v>309</v>
      </c>
      <c r="F80">
        <v>516611</v>
      </c>
    </row>
    <row r="81" spans="1:6" x14ac:dyDescent="0.25">
      <c r="A81" t="str">
        <f t="shared" si="2"/>
        <v>One Service</v>
      </c>
      <c r="B81" t="s">
        <v>310</v>
      </c>
      <c r="C81" t="s">
        <v>311</v>
      </c>
      <c r="D81" s="10">
        <v>34700</v>
      </c>
      <c r="E81" t="s">
        <v>312</v>
      </c>
    </row>
    <row r="82" spans="1:6" x14ac:dyDescent="0.25">
      <c r="A82" t="str">
        <f t="shared" si="2"/>
        <v>Two Service</v>
      </c>
      <c r="B82" t="s">
        <v>310</v>
      </c>
      <c r="C82" t="s">
        <v>313</v>
      </c>
      <c r="D82" s="10">
        <v>34700</v>
      </c>
      <c r="E82" t="s">
        <v>314</v>
      </c>
    </row>
    <row r="83" spans="1:6" x14ac:dyDescent="0.25">
      <c r="A83" t="str">
        <f t="shared" si="2"/>
        <v>Three Service</v>
      </c>
      <c r="B83" t="s">
        <v>310</v>
      </c>
      <c r="C83" t="s">
        <v>315</v>
      </c>
      <c r="D83" s="10">
        <v>34700</v>
      </c>
      <c r="E83" t="s">
        <v>316</v>
      </c>
    </row>
    <row r="84" spans="1:6" x14ac:dyDescent="0.25">
      <c r="A84" t="str">
        <f t="shared" si="2"/>
        <v>Daniele Sette</v>
      </c>
      <c r="B84" t="s">
        <v>160</v>
      </c>
      <c r="C84" t="s">
        <v>159</v>
      </c>
      <c r="D84" s="10">
        <v>33662</v>
      </c>
      <c r="E84" t="s">
        <v>317</v>
      </c>
      <c r="F84">
        <v>511863</v>
      </c>
    </row>
    <row r="85" spans="1:6" x14ac:dyDescent="0.25">
      <c r="A85" t="str">
        <f t="shared" si="2"/>
        <v>Livio Simonet</v>
      </c>
      <c r="B85" t="s">
        <v>76</v>
      </c>
      <c r="C85" t="s">
        <v>74</v>
      </c>
      <c r="D85" s="10">
        <v>36031</v>
      </c>
      <c r="E85" t="s">
        <v>318</v>
      </c>
      <c r="F85">
        <v>512301</v>
      </c>
    </row>
    <row r="86" spans="1:6" x14ac:dyDescent="0.25">
      <c r="A86" t="str">
        <f t="shared" si="2"/>
        <v>Sandro Simonet</v>
      </c>
      <c r="B86" t="s">
        <v>76</v>
      </c>
      <c r="C86" t="s">
        <v>52</v>
      </c>
      <c r="D86" s="10">
        <v>34885</v>
      </c>
      <c r="E86" t="s">
        <v>319</v>
      </c>
      <c r="F86">
        <v>512138</v>
      </c>
    </row>
    <row r="87" spans="1:6" x14ac:dyDescent="0.25">
      <c r="A87" t="str">
        <f t="shared" si="2"/>
        <v>Maurus Sparr</v>
      </c>
      <c r="B87" t="s">
        <v>82</v>
      </c>
      <c r="C87" t="s">
        <v>81</v>
      </c>
      <c r="D87" s="10">
        <v>35954</v>
      </c>
      <c r="E87" t="s">
        <v>320</v>
      </c>
      <c r="F87">
        <v>512273</v>
      </c>
    </row>
    <row r="88" spans="1:6" x14ac:dyDescent="0.25">
      <c r="A88" t="str">
        <f t="shared" si="2"/>
        <v>Nick Spörri</v>
      </c>
      <c r="B88" t="s">
        <v>321</v>
      </c>
      <c r="C88" t="s">
        <v>322</v>
      </c>
      <c r="D88" s="10">
        <v>36795</v>
      </c>
      <c r="E88" t="s">
        <v>323</v>
      </c>
      <c r="F88">
        <v>512403</v>
      </c>
    </row>
    <row r="89" spans="1:6" x14ac:dyDescent="0.25">
      <c r="A89" t="str">
        <f t="shared" si="2"/>
        <v>Elena Stoffel</v>
      </c>
      <c r="B89" t="s">
        <v>127</v>
      </c>
      <c r="C89" t="s">
        <v>126</v>
      </c>
      <c r="D89" s="10">
        <v>35212</v>
      </c>
      <c r="E89" t="s">
        <v>324</v>
      </c>
      <c r="F89">
        <v>516426</v>
      </c>
    </row>
    <row r="90" spans="1:6" x14ac:dyDescent="0.25">
      <c r="A90" t="str">
        <f t="shared" si="2"/>
        <v>Gino Stucki</v>
      </c>
      <c r="B90" t="s">
        <v>325</v>
      </c>
      <c r="C90" t="s">
        <v>189</v>
      </c>
      <c r="D90" s="10">
        <v>37268</v>
      </c>
      <c r="E90" t="s">
        <v>326</v>
      </c>
      <c r="F90">
        <v>512502</v>
      </c>
    </row>
    <row r="91" spans="1:6" x14ac:dyDescent="0.25">
      <c r="A91" t="str">
        <f t="shared" si="2"/>
        <v>Corinne Suter</v>
      </c>
      <c r="B91" t="s">
        <v>142</v>
      </c>
      <c r="C91" t="s">
        <v>327</v>
      </c>
      <c r="D91" s="10">
        <v>34605</v>
      </c>
      <c r="E91" t="s">
        <v>328</v>
      </c>
      <c r="F91">
        <v>516319</v>
      </c>
    </row>
    <row r="92" spans="1:6" x14ac:dyDescent="0.25">
      <c r="A92" t="str">
        <f t="shared" si="2"/>
        <v>Jasmina Suter</v>
      </c>
      <c r="B92" t="s">
        <v>142</v>
      </c>
      <c r="C92" t="s">
        <v>329</v>
      </c>
      <c r="D92" s="10">
        <v>34805</v>
      </c>
      <c r="E92" t="s">
        <v>330</v>
      </c>
      <c r="F92">
        <v>516394</v>
      </c>
    </row>
    <row r="93" spans="1:6" x14ac:dyDescent="0.25">
      <c r="A93" t="str">
        <f t="shared" si="2"/>
        <v>Juliana Suter</v>
      </c>
      <c r="B93" t="s">
        <v>142</v>
      </c>
      <c r="C93" t="s">
        <v>141</v>
      </c>
      <c r="D93" s="10">
        <v>35908</v>
      </c>
      <c r="E93" t="s">
        <v>331</v>
      </c>
      <c r="F93">
        <v>516519</v>
      </c>
    </row>
    <row r="94" spans="1:6" x14ac:dyDescent="0.25">
      <c r="A94" t="str">
        <f t="shared" si="2"/>
        <v>Christophe Torrent</v>
      </c>
      <c r="B94" t="s">
        <v>332</v>
      </c>
      <c r="C94" t="s">
        <v>333</v>
      </c>
      <c r="D94" s="10">
        <v>36424</v>
      </c>
      <c r="E94" t="s">
        <v>334</v>
      </c>
      <c r="F94">
        <v>512362</v>
      </c>
    </row>
    <row r="95" spans="1:6" x14ac:dyDescent="0.25">
      <c r="A95" t="str">
        <f t="shared" si="2"/>
        <v>Federico Toscano</v>
      </c>
      <c r="B95" t="s">
        <v>335</v>
      </c>
      <c r="C95" t="s">
        <v>336</v>
      </c>
      <c r="D95" s="10">
        <v>36916</v>
      </c>
      <c r="E95" t="s">
        <v>337</v>
      </c>
      <c r="F95">
        <v>512459</v>
      </c>
    </row>
    <row r="96" spans="1:6" x14ac:dyDescent="0.25">
      <c r="A96" t="str">
        <f t="shared" si="2"/>
        <v>Julie Trummer</v>
      </c>
      <c r="B96" t="s">
        <v>140</v>
      </c>
      <c r="C96" t="s">
        <v>109</v>
      </c>
      <c r="D96" s="10">
        <v>37073</v>
      </c>
      <c r="E96" t="s">
        <v>338</v>
      </c>
      <c r="F96">
        <v>516648</v>
      </c>
    </row>
    <row r="97" spans="1:6" x14ac:dyDescent="0.25">
      <c r="A97" t="str">
        <f t="shared" si="2"/>
        <v>Thomas Tumler</v>
      </c>
      <c r="B97" t="s">
        <v>339</v>
      </c>
      <c r="C97" t="s">
        <v>340</v>
      </c>
      <c r="D97" s="10">
        <v>32817</v>
      </c>
      <c r="E97" t="s">
        <v>341</v>
      </c>
      <c r="F97">
        <v>511638</v>
      </c>
    </row>
    <row r="98" spans="1:6" x14ac:dyDescent="0.25">
      <c r="A98" t="str">
        <f t="shared" ref="A98:A111" si="3">CONCATENATE(C98," ",B98)</f>
        <v>Franjo Von Allmen</v>
      </c>
      <c r="B98" t="s">
        <v>342</v>
      </c>
      <c r="C98" t="s">
        <v>83</v>
      </c>
      <c r="D98" s="10" t="s">
        <v>343</v>
      </c>
      <c r="E98" t="s">
        <v>344</v>
      </c>
      <c r="F98">
        <v>512471</v>
      </c>
    </row>
    <row r="99" spans="1:6" x14ac:dyDescent="0.25">
      <c r="A99" t="str">
        <f t="shared" si="3"/>
        <v>Noel von Grünigen</v>
      </c>
      <c r="B99" t="s">
        <v>170</v>
      </c>
      <c r="C99" t="s">
        <v>169</v>
      </c>
      <c r="D99" s="10">
        <v>34806</v>
      </c>
      <c r="E99" t="s">
        <v>345</v>
      </c>
      <c r="F99">
        <v>512120</v>
      </c>
    </row>
    <row r="100" spans="1:6" x14ac:dyDescent="0.25">
      <c r="A100" t="str">
        <f t="shared" si="3"/>
        <v>Patrick von Siebenthal</v>
      </c>
      <c r="B100" t="s">
        <v>163</v>
      </c>
      <c r="C100" t="s">
        <v>162</v>
      </c>
      <c r="D100" s="10">
        <v>37105</v>
      </c>
      <c r="E100" t="s">
        <v>346</v>
      </c>
      <c r="F100">
        <v>512484</v>
      </c>
    </row>
    <row r="101" spans="1:6" x14ac:dyDescent="0.25">
      <c r="A101" t="str">
        <f t="shared" si="3"/>
        <v>Ralph Weber</v>
      </c>
      <c r="B101" t="s">
        <v>152</v>
      </c>
      <c r="C101" t="s">
        <v>151</v>
      </c>
      <c r="D101" s="10">
        <v>34120</v>
      </c>
      <c r="E101" t="s">
        <v>347</v>
      </c>
      <c r="F101">
        <v>511981</v>
      </c>
    </row>
    <row r="102" spans="1:6" x14ac:dyDescent="0.25">
      <c r="A102" t="str">
        <f t="shared" si="3"/>
        <v>Simone Wild</v>
      </c>
      <c r="B102" t="s">
        <v>101</v>
      </c>
      <c r="C102" t="s">
        <v>100</v>
      </c>
      <c r="D102" s="10">
        <v>34310</v>
      </c>
      <c r="E102" t="s">
        <v>348</v>
      </c>
      <c r="F102">
        <v>516268</v>
      </c>
    </row>
    <row r="103" spans="1:6" x14ac:dyDescent="0.25">
      <c r="A103" t="str">
        <f t="shared" si="3"/>
        <v>Eric Wyler</v>
      </c>
      <c r="B103" t="s">
        <v>72</v>
      </c>
      <c r="C103" t="s">
        <v>71</v>
      </c>
      <c r="D103" s="10">
        <v>36976</v>
      </c>
      <c r="E103" t="s">
        <v>349</v>
      </c>
      <c r="F103">
        <v>512483</v>
      </c>
    </row>
    <row r="104" spans="1:6" x14ac:dyDescent="0.25">
      <c r="A104" t="str">
        <f t="shared" si="3"/>
        <v>Daniel Yule</v>
      </c>
      <c r="B104" t="s">
        <v>350</v>
      </c>
      <c r="C104" t="s">
        <v>351</v>
      </c>
      <c r="D104" s="10">
        <v>34018</v>
      </c>
      <c r="E104" t="s">
        <v>352</v>
      </c>
      <c r="F104">
        <v>511996</v>
      </c>
    </row>
    <row r="105" spans="1:6" x14ac:dyDescent="0.25">
      <c r="A105" t="str">
        <f t="shared" si="3"/>
        <v>Lorina Zelger</v>
      </c>
      <c r="B105" t="s">
        <v>138</v>
      </c>
      <c r="C105" t="s">
        <v>137</v>
      </c>
      <c r="D105" s="10">
        <v>36193</v>
      </c>
      <c r="E105" t="s">
        <v>353</v>
      </c>
      <c r="F105">
        <v>516552</v>
      </c>
    </row>
    <row r="106" spans="1:6" x14ac:dyDescent="0.25">
      <c r="A106" t="str">
        <f t="shared" si="3"/>
        <v>Ramon Zenhäusern</v>
      </c>
      <c r="B106" t="s">
        <v>354</v>
      </c>
      <c r="C106" t="s">
        <v>355</v>
      </c>
      <c r="D106" s="10">
        <v>33728</v>
      </c>
      <c r="E106" t="s">
        <v>356</v>
      </c>
      <c r="F106">
        <v>511902</v>
      </c>
    </row>
    <row r="107" spans="1:6" x14ac:dyDescent="0.25">
      <c r="A107" t="str">
        <f t="shared" si="3"/>
        <v>Lukas Zippert</v>
      </c>
      <c r="B107" t="s">
        <v>357</v>
      </c>
      <c r="C107" t="s">
        <v>358</v>
      </c>
      <c r="D107" s="10">
        <v>36101</v>
      </c>
      <c r="E107" t="s">
        <v>359</v>
      </c>
      <c r="F107">
        <v>512302</v>
      </c>
    </row>
    <row r="108" spans="1:6" x14ac:dyDescent="0.25">
      <c r="A108" t="str">
        <f t="shared" si="3"/>
        <v>Thomas Zippert</v>
      </c>
      <c r="B108" t="s">
        <v>357</v>
      </c>
      <c r="C108" t="s">
        <v>340</v>
      </c>
      <c r="D108" s="10">
        <v>37769</v>
      </c>
      <c r="E108" t="s">
        <v>360</v>
      </c>
      <c r="F108">
        <v>512569</v>
      </c>
    </row>
    <row r="109" spans="1:6" x14ac:dyDescent="0.25">
      <c r="A109" t="str">
        <f t="shared" si="3"/>
        <v>Sarah Zoller</v>
      </c>
      <c r="B109" t="s">
        <v>116</v>
      </c>
      <c r="C109" t="s">
        <v>115</v>
      </c>
      <c r="D109" s="10">
        <v>37370</v>
      </c>
      <c r="E109" t="s">
        <v>361</v>
      </c>
      <c r="F109">
        <v>516681</v>
      </c>
    </row>
    <row r="110" spans="1:6" x14ac:dyDescent="0.25">
      <c r="A110" t="str">
        <f t="shared" si="3"/>
        <v>Gael Zulauf</v>
      </c>
      <c r="B110" t="s">
        <v>362</v>
      </c>
      <c r="C110" t="s">
        <v>720</v>
      </c>
      <c r="D110" s="10">
        <v>36722</v>
      </c>
      <c r="E110" t="s">
        <v>363</v>
      </c>
      <c r="F110">
        <v>512410</v>
      </c>
    </row>
    <row r="111" spans="1:6" x14ac:dyDescent="0.25">
      <c r="A111" t="str">
        <f t="shared" si="3"/>
        <v>Sandro Zurbrügg</v>
      </c>
      <c r="B111" t="s">
        <v>53</v>
      </c>
      <c r="C111" t="s">
        <v>52</v>
      </c>
      <c r="D111" s="10">
        <v>37520</v>
      </c>
      <c r="E111" t="s">
        <v>364</v>
      </c>
      <c r="F111">
        <v>512495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E9C22D9C42B54A96C39CC8F5C8A18B" ma:contentTypeVersion="11" ma:contentTypeDescription="Ein neues Dokument erstellen." ma:contentTypeScope="" ma:versionID="6047ceba5bff009eaa4f07db7c13feb2">
  <xsd:schema xmlns:xsd="http://www.w3.org/2001/XMLSchema" xmlns:xs="http://www.w3.org/2001/XMLSchema" xmlns:p="http://schemas.microsoft.com/office/2006/metadata/properties" xmlns:ns2="992bbb02-347a-4d4c-af1c-d5fe6088b0a5" xmlns:ns3="b532dd28-cd18-4d71-bac4-dfb3b74bfd6a" targetNamespace="http://schemas.microsoft.com/office/2006/metadata/properties" ma:root="true" ma:fieldsID="b5f593acff6a212ca68ddeac6acdfae9" ns2:_="" ns3:_="">
    <xsd:import namespace="992bbb02-347a-4d4c-af1c-d5fe6088b0a5"/>
    <xsd:import namespace="b532dd28-cd18-4d71-bac4-dfb3b74bf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bb02-347a-4d4c-af1c-d5fe6088b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e829ad12-30da-4a2e-92f7-8f9d26b8e0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32dd28-cd18-4d71-bac4-dfb3b74bfd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bd75a6a-dd97-4919-b1a4-9006bce28a8e}" ma:internalName="TaxCatchAll" ma:showField="CatchAllData" ma:web="e54a444c-4cb1-4955-a0bf-7ab2744881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32dd28-cd18-4d71-bac4-dfb3b74bfd6a" xsi:nil="true"/>
    <lcf76f155ced4ddcb4097134ff3c332f xmlns="992bbb02-347a-4d4c-af1c-d5fe6088b0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DCDA0D-7FAF-4D7E-8C2D-B3BC0E9AB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bbb02-347a-4d4c-af1c-d5fe6088b0a5"/>
    <ds:schemaRef ds:uri="b532dd28-cd18-4d71-bac4-dfb3b74bf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4A61D-3F78-46CD-B375-A8143BFD14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8D32C-3987-4AD7-814D-C8BA1D0498FD}">
  <ds:schemaRefs>
    <ds:schemaRef ds:uri="http://schemas.microsoft.com/office/infopath/2007/PartnerControls"/>
    <ds:schemaRef ds:uri="http://purl.org/dc/elements/1.1/"/>
    <ds:schemaRef ds:uri="b532dd28-cd18-4d71-bac4-dfb3b74bfd6a"/>
    <ds:schemaRef ds:uri="http://www.w3.org/XML/1998/namespace"/>
    <ds:schemaRef ds:uri="992bbb02-347a-4d4c-af1c-d5fe6088b0a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Datenbank_komplet_MLD</vt:lpstr>
      <vt:lpstr>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Micha Luginbühl</cp:lastModifiedBy>
  <cp:revision/>
  <dcterms:created xsi:type="dcterms:W3CDTF">2022-05-03T07:05:05Z</dcterms:created>
  <dcterms:modified xsi:type="dcterms:W3CDTF">2023-06-01T15:02:47Z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0x01010044E9C22D9C42B54A96C39CC8F5C8A18B</vt:lpwstr>
  </property>
</Properties>
</file>