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89D1538B-6FD2-45B3-909A-4D9E26FBD2F4}" xr6:coauthVersionLast="45" xr6:coauthVersionMax="45" xr10:uidLastSave="{00000000-0000-0000-0000-000000000000}"/>
  <bookViews>
    <workbookView xWindow="28680" yWindow="-120" windowWidth="29040" windowHeight="15840" xr2:uid="{A72D1DC8-8B9D-4AE5-AB9F-4AB15972F406}"/>
  </bookViews>
  <sheets>
    <sheet name="Venda" sheetId="1" r:id="rId1"/>
    <sheet name="Responda aqui" sheetId="2" r:id="rId2"/>
  </sheets>
  <definedNames>
    <definedName name="relatoriovenda2" localSheetId="1">'Responda aqui'!$E$5</definedName>
    <definedName name="relatoriovenda2">Venda!$E$5</definedName>
    <definedName name="_xlnm.Print_Titles" localSheetId="1">'Responda aqui'!$2:$2</definedName>
    <definedName name="_xlnm.Print_Titles" localSheetId="0">Venda!$2:$2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1" l="1"/>
  <c r="L13" i="1"/>
  <c r="L11" i="1"/>
  <c r="L9" i="1"/>
  <c r="L7" i="1"/>
  <c r="L5" i="1"/>
  <c r="G1" i="2"/>
  <c r="G1" i="1"/>
</calcChain>
</file>

<file path=xl/sharedStrings.xml><?xml version="1.0" encoding="utf-8"?>
<sst xmlns="http://schemas.openxmlformats.org/spreadsheetml/2006/main" count="819" uniqueCount="36">
  <si>
    <t>CódigoProduto</t>
  </si>
  <si>
    <t>Filial</t>
  </si>
  <si>
    <t>documento</t>
  </si>
  <si>
    <t>Data</t>
  </si>
  <si>
    <t>Cliente</t>
  </si>
  <si>
    <t>Vendedor</t>
  </si>
  <si>
    <t>Valor</t>
  </si>
  <si>
    <t>Volume</t>
  </si>
  <si>
    <t>Preço Unit</t>
  </si>
  <si>
    <t>cep cliente</t>
  </si>
  <si>
    <t xml:space="preserve">Rondonópolis </t>
  </si>
  <si>
    <t>ClienteA</t>
  </si>
  <si>
    <t>João</t>
  </si>
  <si>
    <t>04843-425</t>
  </si>
  <si>
    <t>Cuiabá</t>
  </si>
  <si>
    <t>ClienteB</t>
  </si>
  <si>
    <t>André</t>
  </si>
  <si>
    <t>22041-011</t>
  </si>
  <si>
    <t>Primavera</t>
  </si>
  <si>
    <t>ClienteC</t>
  </si>
  <si>
    <t>Ricardo</t>
  </si>
  <si>
    <t>78005-020</t>
  </si>
  <si>
    <t>Paulo</t>
  </si>
  <si>
    <t>Rondonópolis</t>
  </si>
  <si>
    <t>ClienteD</t>
  </si>
  <si>
    <t>78756-000</t>
  </si>
  <si>
    <t>ClienteE</t>
  </si>
  <si>
    <t>78710-129</t>
  </si>
  <si>
    <t>Qual o total de vendas de volume?</t>
  </si>
  <si>
    <t>Responda as perguntas abaixo:</t>
  </si>
  <si>
    <t>Quantas vendas foram feitas?</t>
  </si>
  <si>
    <t>Qual foi o menor valor de venda?</t>
  </si>
  <si>
    <t>Qual foi o maior volume de venda?</t>
  </si>
  <si>
    <t>Qual foi a média de preço unitário?</t>
  </si>
  <si>
    <t>Insira na célula H1 o total, de uma forma que ao ser filtrado as informações, o valores se alterem de acordo.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</si>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</sst>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1"/>
      <name val="Century Gothic"/>
      <family val="2"/>
    </font>
    <font>
      <sz val="12"/>
      <color theme="1"/>
      <name val="Century Gothic"/>
      <family val="2"/>
      <scheme val="minor"/>
    </font>
    <font>
      <sz val="11"/>
      <color rgb="FF222222"/>
      <name val="Arial"/>
      <family val="2"/>
    </font>
    <font>
      <sz val="11"/>
      <color theme="5"/>
      <name val="Century Gothic"/>
      <family val="2"/>
      <scheme val="minor"/>
    </font>
    <font>
      <b/>
      <sz val="11"/>
      <color theme="5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5" fillId="0" borderId="0" xfId="0" applyFont="1"/>
    <xf numFmtId="43" fontId="2" fillId="0" borderId="0" xfId="1" applyFont="1"/>
    <xf numFmtId="0" fontId="7" fillId="0" borderId="0" xfId="0" applyFont="1"/>
    <xf numFmtId="0" fontId="2" fillId="0" borderId="0" xfId="0" applyFont="1"/>
    <xf numFmtId="43" fontId="6" fillId="0" borderId="0" xfId="0" applyNumberFormat="1" applyFont="1"/>
    <xf numFmtId="43" fontId="6" fillId="0" borderId="0" xfId="1" applyFont="1"/>
  </cellXfs>
  <cellStyles count="2">
    <cellStyle name="Normal" xfId="0" builtinId="0"/>
    <cellStyle name="Vírgula" xfId="1" builtinId="3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842753-D166-4B5B-A6F5-89BEC77EFCE7}" name="fVenda" displayName="fVenda" ref="A2:J100" totalsRowShown="0" headerRowDxfId="5">
  <autoFilter ref="A2:J100" xr:uid="{FBF9C2D3-EC9F-491B-9CF3-E5CF7F8486F5}"/>
  <tableColumns count="10">
    <tableColumn id="1" xr3:uid="{EBA6446C-11E7-48A0-926E-69F10FDEF1C3}" name="CódigoProduto"/>
    <tableColumn id="3" xr3:uid="{E702B7ED-5CEB-4768-BD92-4443102FDD35}" name="Filial"/>
    <tableColumn id="4" xr3:uid="{63D50FD6-CDF5-4BB2-8167-C6DC70F3F596}" name="documento"/>
    <tableColumn id="5" xr3:uid="{1FA9CEC8-BF3E-4665-BA72-0B0868DF83C5}" name="Data" dataDxfId="4"/>
    <tableColumn id="6" xr3:uid="{CC8563B8-D907-43D0-BA85-2060597D55E9}" name="Cliente"/>
    <tableColumn id="7" xr3:uid="{32CCA8EB-055E-4896-AA0C-269AAB73C67B}" name="Vendedor"/>
    <tableColumn id="8" xr3:uid="{88AD66DE-CCAB-4AF9-BF14-CC1E0B156A63}" name="Valor"/>
    <tableColumn id="9" xr3:uid="{1E1ABD81-A9CE-4374-9038-8CF6848136B4}" name="Volume"/>
    <tableColumn id="10" xr3:uid="{1A1360C2-446F-42B4-949E-BF9B3B57FA50}" name="Preço Unit"/>
    <tableColumn id="11" xr3:uid="{6882E73E-1242-4BF9-A210-84B16C7C3400}" name="cep cliente" dataDxfId="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720CED-E8DF-4F05-8EBA-9754B2EEDA1C}" name="fVenda3" displayName="fVenda3" ref="A2:J100" totalsRowShown="0" headerRowDxfId="2">
  <autoFilter ref="A2:J100" xr:uid="{4164B08C-CA08-4380-96D7-09EE66455EC4}"/>
  <tableColumns count="10">
    <tableColumn id="1" xr3:uid="{7B399679-AC2F-44C5-B701-7B1A7F75D9BC}" name="CódigoProduto"/>
    <tableColumn id="3" xr3:uid="{1D0C960D-EF9D-40C7-9FF8-C7BC55D0E002}" name="Filial"/>
    <tableColumn id="4" xr3:uid="{95F94EFA-B2E9-402E-B761-72E06A9022D6}" name="documento"/>
    <tableColumn id="5" xr3:uid="{2291374A-D082-49D1-B29A-612860A4E850}" name="Data" dataDxfId="1"/>
    <tableColumn id="6" xr3:uid="{942C24DA-5D15-4B18-9420-53E3EF550673}" name="Cliente"/>
    <tableColumn id="7" xr3:uid="{56986AEB-E415-4078-9590-E13353062EDC}" name="Vendedor"/>
    <tableColumn id="8" xr3:uid="{FF91339D-6081-4018-A75A-56CB73EE5DA1}" name="Valor"/>
    <tableColumn id="9" xr3:uid="{C4A8B5D0-B8D9-4466-8A05-4ADA66AEDD9F}" name="Volume"/>
    <tableColumn id="10" xr3:uid="{4A65D52F-F188-4A63-8D06-600AB98CD7E5}" name="Preço Unit"/>
    <tableColumn id="11" xr3:uid="{88FCDAAF-9DA6-49D6-8D23-8FFA6B02DC39}" name="cep cliente" dataDxfId="0"/>
  </tableColumns>
  <tableStyleInfo name="TableStyleLight10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Íon - Sala da Diretoria">
  <a:themeElements>
    <a:clrScheme name="Íon - Sala da Diretoria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Íon - Sala da Diretoria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Íon - Sala da Diretoria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BF84-ED89-4F38-A2E3-772EB971A388}">
  <dimension ref="A1:L100"/>
  <sheetViews>
    <sheetView showGridLines="0" tabSelected="1" topLeftCell="F1" zoomScale="140" zoomScaleNormal="140" workbookViewId="0">
      <selection activeCell="L16" sqref="L16"/>
    </sheetView>
  </sheetViews>
  <sheetFormatPr defaultRowHeight="16.5" x14ac:dyDescent="0.3"/>
  <cols>
    <col min="1" max="1" width="22.25" customWidth="1"/>
    <col min="2" max="2" width="15.625" customWidth="1"/>
    <col min="3" max="3" width="17.75" customWidth="1"/>
    <col min="4" max="4" width="13" customWidth="1"/>
    <col min="5" max="5" width="12.25" customWidth="1"/>
    <col min="6" max="6" width="15.75" customWidth="1"/>
    <col min="7" max="7" width="32.5" customWidth="1"/>
    <col min="8" max="8" width="16.75" customWidth="1"/>
    <col min="9" max="9" width="15.625" customWidth="1"/>
    <col min="10" max="10" width="17.625" customWidth="1"/>
    <col min="12" max="12" width="13.125" bestFit="1" customWidth="1"/>
  </cols>
  <sheetData>
    <row r="1" spans="1:12" x14ac:dyDescent="0.3">
      <c r="G1" s="6">
        <f>SUBTOTAL(9,fVenda[Valor])</f>
        <v>304529</v>
      </c>
      <c r="H1" s="10">
        <f>SUBTOTAL(9,fVenda[Volume])</f>
        <v>2937583</v>
      </c>
    </row>
    <row r="2" spans="1:12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L2" s="7" t="s">
        <v>29</v>
      </c>
    </row>
    <row r="3" spans="1:12" ht="17.25" x14ac:dyDescent="0.3">
      <c r="A3">
        <v>456</v>
      </c>
      <c r="B3" t="s">
        <v>10</v>
      </c>
      <c r="C3" s="3">
        <v>3600</v>
      </c>
      <c r="D3" s="4">
        <v>43525</v>
      </c>
      <c r="E3" t="s">
        <v>11</v>
      </c>
      <c r="F3" t="s">
        <v>12</v>
      </c>
      <c r="G3" s="1">
        <v>4663</v>
      </c>
      <c r="H3" s="1">
        <v>30074</v>
      </c>
      <c r="I3" s="1">
        <v>0.15505087450954314</v>
      </c>
      <c r="J3" s="5" t="s">
        <v>13</v>
      </c>
    </row>
    <row r="4" spans="1:12" x14ac:dyDescent="0.3">
      <c r="A4">
        <v>327</v>
      </c>
      <c r="B4" t="s">
        <v>14</v>
      </c>
      <c r="C4">
        <v>4409</v>
      </c>
      <c r="D4" s="4">
        <v>43497</v>
      </c>
      <c r="E4" t="s">
        <v>15</v>
      </c>
      <c r="F4" t="s">
        <v>16</v>
      </c>
      <c r="G4" s="1">
        <v>1151</v>
      </c>
      <c r="H4" s="1">
        <v>30159</v>
      </c>
      <c r="I4" s="1">
        <v>3.8164395371199311E-2</v>
      </c>
      <c r="J4" s="1" t="s">
        <v>17</v>
      </c>
      <c r="L4" s="8" t="s">
        <v>28</v>
      </c>
    </row>
    <row r="5" spans="1:12" x14ac:dyDescent="0.3">
      <c r="A5">
        <v>20</v>
      </c>
      <c r="B5" t="s">
        <v>18</v>
      </c>
      <c r="C5">
        <v>2606</v>
      </c>
      <c r="D5" s="4">
        <v>43466</v>
      </c>
      <c r="E5" t="s">
        <v>19</v>
      </c>
      <c r="F5" t="s">
        <v>20</v>
      </c>
      <c r="G5" s="1">
        <v>4911</v>
      </c>
      <c r="H5" s="1">
        <v>26715</v>
      </c>
      <c r="I5" s="1">
        <v>0.18382930937675462</v>
      </c>
      <c r="J5" s="1" t="s">
        <v>21</v>
      </c>
      <c r="L5" s="9">
        <f>SUM(fVenda[Volume])</f>
        <v>2937583</v>
      </c>
    </row>
    <row r="6" spans="1:12" x14ac:dyDescent="0.3">
      <c r="A6">
        <v>327</v>
      </c>
      <c r="B6" t="s">
        <v>18</v>
      </c>
      <c r="C6">
        <v>1387</v>
      </c>
      <c r="D6" s="4">
        <v>43525</v>
      </c>
      <c r="E6" t="s">
        <v>19</v>
      </c>
      <c r="F6" t="s">
        <v>22</v>
      </c>
      <c r="G6" s="1">
        <v>4735</v>
      </c>
      <c r="H6" s="1">
        <v>27284</v>
      </c>
      <c r="I6" s="1">
        <v>0.17354493476029909</v>
      </c>
      <c r="J6" s="1" t="s">
        <v>21</v>
      </c>
      <c r="L6" s="8" t="s">
        <v>30</v>
      </c>
    </row>
    <row r="7" spans="1:12" x14ac:dyDescent="0.3">
      <c r="A7">
        <v>327</v>
      </c>
      <c r="B7" t="s">
        <v>14</v>
      </c>
      <c r="C7">
        <v>3481</v>
      </c>
      <c r="D7" s="4">
        <v>43556</v>
      </c>
      <c r="E7" t="s">
        <v>11</v>
      </c>
      <c r="F7" t="s">
        <v>12</v>
      </c>
      <c r="G7" s="1">
        <v>1190</v>
      </c>
      <c r="H7" s="1">
        <v>33555</v>
      </c>
      <c r="I7" s="1">
        <v>3.5464163313962155E-2</v>
      </c>
      <c r="J7" s="5" t="s">
        <v>13</v>
      </c>
      <c r="L7" s="9">
        <f>COUNTA(fVenda[documento])</f>
        <v>98</v>
      </c>
    </row>
    <row r="8" spans="1:12" x14ac:dyDescent="0.3">
      <c r="A8">
        <v>456</v>
      </c>
      <c r="B8" t="s">
        <v>23</v>
      </c>
      <c r="C8">
        <v>4877</v>
      </c>
      <c r="D8" s="4">
        <v>43525</v>
      </c>
      <c r="E8" t="s">
        <v>15</v>
      </c>
      <c r="F8" t="s">
        <v>16</v>
      </c>
      <c r="G8" s="1">
        <v>3887</v>
      </c>
      <c r="H8" s="1">
        <v>26500</v>
      </c>
      <c r="I8" s="1">
        <v>0.14667924528301887</v>
      </c>
      <c r="J8" s="1" t="s">
        <v>17</v>
      </c>
      <c r="L8" s="8" t="s">
        <v>31</v>
      </c>
    </row>
    <row r="9" spans="1:12" x14ac:dyDescent="0.3">
      <c r="A9">
        <v>456</v>
      </c>
      <c r="B9" t="s">
        <v>14</v>
      </c>
      <c r="C9">
        <v>1402</v>
      </c>
      <c r="D9" s="4">
        <v>43556</v>
      </c>
      <c r="E9" t="s">
        <v>15</v>
      </c>
      <c r="F9" t="s">
        <v>20</v>
      </c>
      <c r="G9" s="1">
        <v>1480</v>
      </c>
      <c r="H9" s="1">
        <v>30407</v>
      </c>
      <c r="I9" s="1">
        <v>4.8673002926957608E-2</v>
      </c>
      <c r="J9" s="1" t="s">
        <v>17</v>
      </c>
      <c r="L9" s="9">
        <f>MIN(fVenda[Valor])</f>
        <v>1098</v>
      </c>
    </row>
    <row r="10" spans="1:12" x14ac:dyDescent="0.3">
      <c r="A10">
        <v>456</v>
      </c>
      <c r="B10" t="s">
        <v>23</v>
      </c>
      <c r="C10">
        <v>3066</v>
      </c>
      <c r="D10" s="4">
        <v>43497</v>
      </c>
      <c r="E10" t="s">
        <v>24</v>
      </c>
      <c r="F10" t="s">
        <v>22</v>
      </c>
      <c r="G10" s="1">
        <v>2675</v>
      </c>
      <c r="H10" s="1">
        <v>31980</v>
      </c>
      <c r="I10" s="1">
        <v>8.3646028767979982E-2</v>
      </c>
      <c r="J10" s="1" t="s">
        <v>25</v>
      </c>
      <c r="L10" s="8" t="s">
        <v>32</v>
      </c>
    </row>
    <row r="11" spans="1:12" x14ac:dyDescent="0.3">
      <c r="A11">
        <v>20</v>
      </c>
      <c r="B11" t="s">
        <v>14</v>
      </c>
      <c r="C11">
        <v>4441</v>
      </c>
      <c r="D11" s="4">
        <v>43466</v>
      </c>
      <c r="E11" t="s">
        <v>24</v>
      </c>
      <c r="F11" t="s">
        <v>12</v>
      </c>
      <c r="G11" s="1">
        <v>3132</v>
      </c>
      <c r="H11" s="1">
        <v>27056</v>
      </c>
      <c r="I11" s="1">
        <v>0.11575990538143111</v>
      </c>
      <c r="J11" s="1" t="s">
        <v>25</v>
      </c>
      <c r="L11" s="9">
        <f>MAX(fVenda[Volume])</f>
        <v>34967</v>
      </c>
    </row>
    <row r="12" spans="1:12" x14ac:dyDescent="0.3">
      <c r="A12">
        <v>20</v>
      </c>
      <c r="B12" t="s">
        <v>18</v>
      </c>
      <c r="C12">
        <v>1656</v>
      </c>
      <c r="D12" s="4">
        <v>43525</v>
      </c>
      <c r="E12" t="s">
        <v>26</v>
      </c>
      <c r="F12" t="s">
        <v>16</v>
      </c>
      <c r="G12" s="1">
        <v>2521</v>
      </c>
      <c r="H12" s="1">
        <v>31290</v>
      </c>
      <c r="I12" s="1">
        <v>8.056887184403963E-2</v>
      </c>
      <c r="J12" s="1" t="s">
        <v>27</v>
      </c>
      <c r="L12" s="8" t="s">
        <v>33</v>
      </c>
    </row>
    <row r="13" spans="1:12" x14ac:dyDescent="0.3">
      <c r="A13">
        <v>456</v>
      </c>
      <c r="B13" t="s">
        <v>23</v>
      </c>
      <c r="C13">
        <v>1730</v>
      </c>
      <c r="D13" s="4">
        <v>43525</v>
      </c>
      <c r="E13" t="s">
        <v>26</v>
      </c>
      <c r="F13" t="s">
        <v>20</v>
      </c>
      <c r="G13" s="1">
        <v>1361</v>
      </c>
      <c r="H13" s="1">
        <v>27385</v>
      </c>
      <c r="I13" s="1">
        <v>4.9698740186233339E-2</v>
      </c>
      <c r="J13" s="1" t="s">
        <v>27</v>
      </c>
      <c r="L13" s="9">
        <f>AVERAGE(fVenda[Preço Unit])</f>
        <v>0.10489006988301935</v>
      </c>
    </row>
    <row r="14" spans="1:12" x14ac:dyDescent="0.3">
      <c r="A14">
        <v>456</v>
      </c>
      <c r="B14" t="s">
        <v>23</v>
      </c>
      <c r="C14">
        <v>1544</v>
      </c>
      <c r="D14" s="4">
        <v>43497</v>
      </c>
      <c r="E14" t="s">
        <v>11</v>
      </c>
      <c r="F14" t="s">
        <v>22</v>
      </c>
      <c r="G14" s="1">
        <v>4962</v>
      </c>
      <c r="H14" s="1">
        <v>32143</v>
      </c>
      <c r="I14" s="1">
        <v>0.15437264723267896</v>
      </c>
      <c r="J14" s="5" t="s">
        <v>13</v>
      </c>
      <c r="L14" s="8" t="s">
        <v>34</v>
      </c>
    </row>
    <row r="15" spans="1:12" x14ac:dyDescent="0.3">
      <c r="A15">
        <v>327</v>
      </c>
      <c r="B15" t="s">
        <v>23</v>
      </c>
      <c r="C15">
        <v>4775</v>
      </c>
      <c r="D15" s="4">
        <v>43466</v>
      </c>
      <c r="E15" t="s">
        <v>15</v>
      </c>
      <c r="F15" t="s">
        <v>12</v>
      </c>
      <c r="G15" s="1">
        <v>1645</v>
      </c>
      <c r="H15" s="1">
        <v>27053</v>
      </c>
      <c r="I15" s="1">
        <v>6.0806564891139614E-2</v>
      </c>
      <c r="J15" s="1" t="s">
        <v>17</v>
      </c>
      <c r="L15" s="9" t="s">
        <v>35</v>
      </c>
    </row>
    <row r="16" spans="1:12" x14ac:dyDescent="0.3">
      <c r="A16">
        <v>327</v>
      </c>
      <c r="B16" t="s">
        <v>14</v>
      </c>
      <c r="C16">
        <v>1431</v>
      </c>
      <c r="D16" s="4">
        <v>43525</v>
      </c>
      <c r="E16" t="s">
        <v>19</v>
      </c>
      <c r="F16" t="s">
        <v>16</v>
      </c>
      <c r="G16" s="1">
        <v>1320</v>
      </c>
      <c r="H16" s="1">
        <v>29345</v>
      </c>
      <c r="I16" s="1">
        <v>4.4982109388311466E-2</v>
      </c>
      <c r="J16" s="1" t="s">
        <v>21</v>
      </c>
    </row>
    <row r="17" spans="1:10" x14ac:dyDescent="0.3">
      <c r="A17">
        <v>20</v>
      </c>
      <c r="B17" t="s">
        <v>18</v>
      </c>
      <c r="C17">
        <v>3035</v>
      </c>
      <c r="D17" s="4">
        <v>43556</v>
      </c>
      <c r="E17" t="s">
        <v>11</v>
      </c>
      <c r="F17" t="s">
        <v>20</v>
      </c>
      <c r="G17" s="1">
        <v>2118</v>
      </c>
      <c r="H17" s="1">
        <v>25228</v>
      </c>
      <c r="I17" s="1">
        <v>8.3954336451561751E-2</v>
      </c>
      <c r="J17" s="5" t="s">
        <v>13</v>
      </c>
    </row>
    <row r="18" spans="1:10" x14ac:dyDescent="0.3">
      <c r="A18">
        <v>456</v>
      </c>
      <c r="B18" t="s">
        <v>18</v>
      </c>
      <c r="C18">
        <v>4942</v>
      </c>
      <c r="D18" s="4">
        <v>43525</v>
      </c>
      <c r="E18" t="s">
        <v>15</v>
      </c>
      <c r="F18" t="s">
        <v>22</v>
      </c>
      <c r="G18" s="1">
        <v>1486</v>
      </c>
      <c r="H18" s="1">
        <v>34967</v>
      </c>
      <c r="I18" s="1">
        <v>4.2497211656704892E-2</v>
      </c>
      <c r="J18" s="1" t="s">
        <v>17</v>
      </c>
    </row>
    <row r="19" spans="1:10" x14ac:dyDescent="0.3">
      <c r="A19">
        <v>456</v>
      </c>
      <c r="B19" t="s">
        <v>14</v>
      </c>
      <c r="C19">
        <v>1890</v>
      </c>
      <c r="D19" s="4">
        <v>43556</v>
      </c>
      <c r="E19" t="s">
        <v>19</v>
      </c>
      <c r="F19" t="s">
        <v>12</v>
      </c>
      <c r="G19" s="1">
        <v>4358</v>
      </c>
      <c r="H19" s="1">
        <v>32864</v>
      </c>
      <c r="I19" s="1">
        <v>0.13260710808179163</v>
      </c>
      <c r="J19" s="1" t="s">
        <v>21</v>
      </c>
    </row>
    <row r="20" spans="1:10" x14ac:dyDescent="0.3">
      <c r="A20">
        <v>456</v>
      </c>
      <c r="B20" t="s">
        <v>23</v>
      </c>
      <c r="C20">
        <v>4795</v>
      </c>
      <c r="D20" s="4">
        <v>43497</v>
      </c>
      <c r="E20" t="s">
        <v>19</v>
      </c>
      <c r="F20" t="s">
        <v>16</v>
      </c>
      <c r="G20" s="1">
        <v>3032</v>
      </c>
      <c r="H20" s="1">
        <v>32677</v>
      </c>
      <c r="I20" s="1">
        <v>9.2786975548550962E-2</v>
      </c>
      <c r="J20" s="1" t="s">
        <v>21</v>
      </c>
    </row>
    <row r="21" spans="1:10" x14ac:dyDescent="0.3">
      <c r="A21">
        <v>327</v>
      </c>
      <c r="B21" t="s">
        <v>14</v>
      </c>
      <c r="C21">
        <v>4583</v>
      </c>
      <c r="D21" s="4">
        <v>43466</v>
      </c>
      <c r="E21" t="s">
        <v>11</v>
      </c>
      <c r="F21" t="s">
        <v>20</v>
      </c>
      <c r="G21" s="1">
        <v>4903</v>
      </c>
      <c r="H21" s="1">
        <v>29334</v>
      </c>
      <c r="I21" s="1">
        <v>0.16714392854707846</v>
      </c>
      <c r="J21" s="5" t="s">
        <v>13</v>
      </c>
    </row>
    <row r="22" spans="1:10" x14ac:dyDescent="0.3">
      <c r="A22">
        <v>20</v>
      </c>
      <c r="B22" t="s">
        <v>23</v>
      </c>
      <c r="C22">
        <v>1927</v>
      </c>
      <c r="D22" s="4">
        <v>43525</v>
      </c>
      <c r="E22" t="s">
        <v>15</v>
      </c>
      <c r="F22" t="s">
        <v>22</v>
      </c>
      <c r="G22" s="1">
        <v>2253</v>
      </c>
      <c r="H22" s="1">
        <v>32357</v>
      </c>
      <c r="I22" s="1">
        <v>6.9629446487622468E-2</v>
      </c>
      <c r="J22" s="1" t="s">
        <v>17</v>
      </c>
    </row>
    <row r="23" spans="1:10" x14ac:dyDescent="0.3">
      <c r="A23">
        <v>20</v>
      </c>
      <c r="B23" t="s">
        <v>14</v>
      </c>
      <c r="C23">
        <v>1097</v>
      </c>
      <c r="D23" s="4">
        <v>43525</v>
      </c>
      <c r="E23" t="s">
        <v>15</v>
      </c>
      <c r="F23" t="s">
        <v>12</v>
      </c>
      <c r="G23" s="1">
        <v>2170</v>
      </c>
      <c r="H23" s="1">
        <v>33622</v>
      </c>
      <c r="I23" s="1">
        <v>6.4541074296591519E-2</v>
      </c>
      <c r="J23" s="1" t="s">
        <v>17</v>
      </c>
    </row>
    <row r="24" spans="1:10" x14ac:dyDescent="0.3">
      <c r="A24">
        <v>456</v>
      </c>
      <c r="B24" t="s">
        <v>18</v>
      </c>
      <c r="C24">
        <v>4922</v>
      </c>
      <c r="D24" s="4">
        <v>43497</v>
      </c>
      <c r="E24" t="s">
        <v>24</v>
      </c>
      <c r="F24" t="s">
        <v>16</v>
      </c>
      <c r="G24" s="1">
        <v>3878</v>
      </c>
      <c r="H24" s="1">
        <v>34072</v>
      </c>
      <c r="I24" s="1">
        <v>0.11381779760507162</v>
      </c>
      <c r="J24" s="1" t="s">
        <v>25</v>
      </c>
    </row>
    <row r="25" spans="1:10" x14ac:dyDescent="0.3">
      <c r="A25">
        <v>327</v>
      </c>
      <c r="B25" t="s">
        <v>23</v>
      </c>
      <c r="C25">
        <v>2914</v>
      </c>
      <c r="D25" s="4">
        <v>43466</v>
      </c>
      <c r="E25" t="s">
        <v>24</v>
      </c>
      <c r="F25" t="s">
        <v>20</v>
      </c>
      <c r="G25" s="1">
        <v>3262</v>
      </c>
      <c r="H25" s="1">
        <v>26575</v>
      </c>
      <c r="I25" s="1">
        <v>0.12274694261523988</v>
      </c>
      <c r="J25" s="1" t="s">
        <v>25</v>
      </c>
    </row>
    <row r="26" spans="1:10" x14ac:dyDescent="0.3">
      <c r="A26">
        <v>20</v>
      </c>
      <c r="B26" t="s">
        <v>23</v>
      </c>
      <c r="C26">
        <v>1175</v>
      </c>
      <c r="D26" s="4">
        <v>43525</v>
      </c>
      <c r="E26" t="s">
        <v>26</v>
      </c>
      <c r="F26" t="s">
        <v>22</v>
      </c>
      <c r="G26" s="1">
        <v>3478</v>
      </c>
      <c r="H26" s="1">
        <v>30615</v>
      </c>
      <c r="I26" s="1">
        <v>0.11360444226686264</v>
      </c>
      <c r="J26" s="1" t="s">
        <v>27</v>
      </c>
    </row>
    <row r="27" spans="1:10" x14ac:dyDescent="0.3">
      <c r="A27">
        <v>327</v>
      </c>
      <c r="B27" t="s">
        <v>23</v>
      </c>
      <c r="C27">
        <v>4089</v>
      </c>
      <c r="D27" s="4">
        <v>43556</v>
      </c>
      <c r="E27" t="s">
        <v>26</v>
      </c>
      <c r="F27" t="s">
        <v>12</v>
      </c>
      <c r="G27" s="1">
        <v>4329</v>
      </c>
      <c r="H27" s="1">
        <v>32964</v>
      </c>
      <c r="I27" s="1">
        <v>0.1313250819075355</v>
      </c>
      <c r="J27" s="1" t="s">
        <v>27</v>
      </c>
    </row>
    <row r="28" spans="1:10" x14ac:dyDescent="0.3">
      <c r="A28">
        <v>327</v>
      </c>
      <c r="B28" t="s">
        <v>14</v>
      </c>
      <c r="C28">
        <v>3454</v>
      </c>
      <c r="D28" s="4">
        <v>43525</v>
      </c>
      <c r="E28" t="s">
        <v>11</v>
      </c>
      <c r="F28" t="s">
        <v>16</v>
      </c>
      <c r="G28" s="1">
        <v>1521</v>
      </c>
      <c r="H28" s="1">
        <v>32152</v>
      </c>
      <c r="I28" s="1">
        <v>4.730654391639711E-2</v>
      </c>
      <c r="J28" s="5" t="s">
        <v>13</v>
      </c>
    </row>
    <row r="29" spans="1:10" x14ac:dyDescent="0.3">
      <c r="A29">
        <v>456</v>
      </c>
      <c r="B29" t="s">
        <v>18</v>
      </c>
      <c r="C29">
        <v>1314</v>
      </c>
      <c r="D29" s="4">
        <v>43556</v>
      </c>
      <c r="E29" t="s">
        <v>15</v>
      </c>
      <c r="F29" t="s">
        <v>20</v>
      </c>
      <c r="G29" s="1">
        <v>4251</v>
      </c>
      <c r="H29" s="1">
        <v>27378</v>
      </c>
      <c r="I29" s="1">
        <v>0.15527065527065528</v>
      </c>
      <c r="J29" s="1" t="s">
        <v>17</v>
      </c>
    </row>
    <row r="30" spans="1:10" x14ac:dyDescent="0.3">
      <c r="A30">
        <v>456</v>
      </c>
      <c r="B30" t="s">
        <v>18</v>
      </c>
      <c r="C30">
        <v>4152</v>
      </c>
      <c r="D30" s="4">
        <v>43497</v>
      </c>
      <c r="E30" t="s">
        <v>19</v>
      </c>
      <c r="F30" t="s">
        <v>22</v>
      </c>
      <c r="G30" s="1">
        <v>2220</v>
      </c>
      <c r="H30" s="1">
        <v>28518</v>
      </c>
      <c r="I30" s="1">
        <v>7.7845571218177992E-2</v>
      </c>
      <c r="J30" s="1" t="s">
        <v>21</v>
      </c>
    </row>
    <row r="31" spans="1:10" x14ac:dyDescent="0.3">
      <c r="A31">
        <v>456</v>
      </c>
      <c r="B31" t="s">
        <v>14</v>
      </c>
      <c r="C31">
        <v>2120</v>
      </c>
      <c r="D31" s="4">
        <v>43466</v>
      </c>
      <c r="E31" t="s">
        <v>11</v>
      </c>
      <c r="F31" t="s">
        <v>12</v>
      </c>
      <c r="G31" s="1">
        <v>1841</v>
      </c>
      <c r="H31" s="1">
        <v>29668</v>
      </c>
      <c r="I31" s="1">
        <v>6.2053390858837806E-2</v>
      </c>
      <c r="J31" s="5" t="s">
        <v>13</v>
      </c>
    </row>
    <row r="32" spans="1:10" x14ac:dyDescent="0.3">
      <c r="A32">
        <v>20</v>
      </c>
      <c r="B32" t="s">
        <v>23</v>
      </c>
      <c r="C32">
        <v>2414</v>
      </c>
      <c r="D32" s="4">
        <v>43525</v>
      </c>
      <c r="E32" t="s">
        <v>15</v>
      </c>
      <c r="F32" t="s">
        <v>16</v>
      </c>
      <c r="G32" s="1">
        <v>3216</v>
      </c>
      <c r="H32" s="1">
        <v>32593</v>
      </c>
      <c r="I32" s="1">
        <v>9.8671493879053787E-2</v>
      </c>
      <c r="J32" s="1" t="s">
        <v>17</v>
      </c>
    </row>
    <row r="33" spans="1:10" x14ac:dyDescent="0.3">
      <c r="A33">
        <v>20</v>
      </c>
      <c r="B33" t="s">
        <v>14</v>
      </c>
      <c r="C33">
        <v>2418</v>
      </c>
      <c r="D33" s="4">
        <v>43525</v>
      </c>
      <c r="E33" t="s">
        <v>19</v>
      </c>
      <c r="F33" t="s">
        <v>20</v>
      </c>
      <c r="G33" s="1">
        <v>4662</v>
      </c>
      <c r="H33" s="1">
        <v>32889</v>
      </c>
      <c r="I33" s="1">
        <v>0.14177992641916751</v>
      </c>
      <c r="J33" s="1" t="s">
        <v>21</v>
      </c>
    </row>
    <row r="34" spans="1:10" x14ac:dyDescent="0.3">
      <c r="A34">
        <v>456</v>
      </c>
      <c r="B34" t="s">
        <v>23</v>
      </c>
      <c r="C34">
        <v>3298</v>
      </c>
      <c r="D34" s="4">
        <v>43497</v>
      </c>
      <c r="E34" t="s">
        <v>19</v>
      </c>
      <c r="F34" t="s">
        <v>22</v>
      </c>
      <c r="G34" s="1">
        <v>2002</v>
      </c>
      <c r="H34" s="1">
        <v>32003</v>
      </c>
      <c r="I34" s="1">
        <v>6.2556635315439174E-2</v>
      </c>
      <c r="J34" s="1" t="s">
        <v>21</v>
      </c>
    </row>
    <row r="35" spans="1:10" x14ac:dyDescent="0.3">
      <c r="A35">
        <v>456</v>
      </c>
      <c r="B35" t="s">
        <v>14</v>
      </c>
      <c r="C35">
        <v>3282</v>
      </c>
      <c r="D35" s="4">
        <v>43466</v>
      </c>
      <c r="E35" t="s">
        <v>11</v>
      </c>
      <c r="F35" t="s">
        <v>12</v>
      </c>
      <c r="G35" s="1">
        <v>1098</v>
      </c>
      <c r="H35" s="1">
        <v>26699</v>
      </c>
      <c r="I35" s="1">
        <v>4.1125135772875389E-2</v>
      </c>
      <c r="J35" s="5" t="s">
        <v>13</v>
      </c>
    </row>
    <row r="36" spans="1:10" x14ac:dyDescent="0.3">
      <c r="A36">
        <v>327</v>
      </c>
      <c r="B36" t="s">
        <v>18</v>
      </c>
      <c r="C36">
        <v>3377</v>
      </c>
      <c r="D36" s="4">
        <v>43525</v>
      </c>
      <c r="E36" t="s">
        <v>15</v>
      </c>
      <c r="F36" t="s">
        <v>16</v>
      </c>
      <c r="G36" s="1">
        <v>1941</v>
      </c>
      <c r="H36" s="1">
        <v>25652</v>
      </c>
      <c r="I36" s="1">
        <v>7.5666614688913142E-2</v>
      </c>
      <c r="J36" s="1" t="s">
        <v>17</v>
      </c>
    </row>
    <row r="37" spans="1:10" x14ac:dyDescent="0.3">
      <c r="A37">
        <v>327</v>
      </c>
      <c r="B37" t="s">
        <v>23</v>
      </c>
      <c r="C37">
        <v>1826</v>
      </c>
      <c r="D37" s="4">
        <v>43556</v>
      </c>
      <c r="E37" t="s">
        <v>15</v>
      </c>
      <c r="F37" t="s">
        <v>20</v>
      </c>
      <c r="G37" s="1">
        <v>2497</v>
      </c>
      <c r="H37" s="1">
        <v>30446</v>
      </c>
      <c r="I37" s="1">
        <v>8.2014057675885169E-2</v>
      </c>
      <c r="J37" s="1" t="s">
        <v>17</v>
      </c>
    </row>
    <row r="38" spans="1:10" x14ac:dyDescent="0.3">
      <c r="A38">
        <v>20</v>
      </c>
      <c r="B38" t="s">
        <v>23</v>
      </c>
      <c r="C38">
        <v>2982</v>
      </c>
      <c r="D38" s="4">
        <v>43525</v>
      </c>
      <c r="E38" t="s">
        <v>24</v>
      </c>
      <c r="F38" t="s">
        <v>22</v>
      </c>
      <c r="G38" s="1">
        <v>1489</v>
      </c>
      <c r="H38" s="1">
        <v>34831</v>
      </c>
      <c r="I38" s="1">
        <v>4.2749275071057392E-2</v>
      </c>
      <c r="J38" s="1" t="s">
        <v>25</v>
      </c>
    </row>
    <row r="39" spans="1:10" x14ac:dyDescent="0.3">
      <c r="A39">
        <v>456</v>
      </c>
      <c r="B39" t="s">
        <v>23</v>
      </c>
      <c r="C39">
        <v>3622</v>
      </c>
      <c r="D39" s="4">
        <v>43556</v>
      </c>
      <c r="E39" t="s">
        <v>24</v>
      </c>
      <c r="F39" t="s">
        <v>12</v>
      </c>
      <c r="G39" s="1">
        <v>4708</v>
      </c>
      <c r="H39" s="1">
        <v>34770</v>
      </c>
      <c r="I39" s="1">
        <v>0.1354040839804429</v>
      </c>
      <c r="J39" s="1" t="s">
        <v>25</v>
      </c>
    </row>
    <row r="40" spans="1:10" x14ac:dyDescent="0.3">
      <c r="A40">
        <v>456</v>
      </c>
      <c r="B40" t="s">
        <v>14</v>
      </c>
      <c r="C40">
        <v>2889</v>
      </c>
      <c r="D40" s="4">
        <v>43497</v>
      </c>
      <c r="E40" t="s">
        <v>26</v>
      </c>
      <c r="F40" t="s">
        <v>16</v>
      </c>
      <c r="G40" s="1">
        <v>4926</v>
      </c>
      <c r="H40" s="1">
        <v>32989</v>
      </c>
      <c r="I40" s="1">
        <v>0.14932250143987388</v>
      </c>
      <c r="J40" s="1" t="s">
        <v>27</v>
      </c>
    </row>
    <row r="41" spans="1:10" x14ac:dyDescent="0.3">
      <c r="A41">
        <v>456</v>
      </c>
      <c r="B41" t="s">
        <v>18</v>
      </c>
      <c r="C41">
        <v>1690</v>
      </c>
      <c r="D41" s="4">
        <v>43466</v>
      </c>
      <c r="E41" t="s">
        <v>26</v>
      </c>
      <c r="F41" t="s">
        <v>20</v>
      </c>
      <c r="G41" s="1">
        <v>2838</v>
      </c>
      <c r="H41" s="1">
        <v>33135</v>
      </c>
      <c r="I41" s="1">
        <v>8.5649615210502489E-2</v>
      </c>
      <c r="J41" s="1" t="s">
        <v>27</v>
      </c>
    </row>
    <row r="42" spans="1:10" x14ac:dyDescent="0.3">
      <c r="A42">
        <v>327</v>
      </c>
      <c r="B42" t="s">
        <v>18</v>
      </c>
      <c r="C42">
        <v>3479</v>
      </c>
      <c r="D42" s="4">
        <v>43525</v>
      </c>
      <c r="E42" t="s">
        <v>26</v>
      </c>
      <c r="F42" t="s">
        <v>22</v>
      </c>
      <c r="G42" s="1">
        <v>4645</v>
      </c>
      <c r="H42" s="1">
        <v>28953</v>
      </c>
      <c r="I42" s="1">
        <v>0.16043242496459781</v>
      </c>
      <c r="J42" s="1" t="s">
        <v>27</v>
      </c>
    </row>
    <row r="43" spans="1:10" x14ac:dyDescent="0.3">
      <c r="A43">
        <v>456</v>
      </c>
      <c r="B43" t="s">
        <v>23</v>
      </c>
      <c r="C43">
        <v>4501</v>
      </c>
      <c r="D43" s="4">
        <v>43525</v>
      </c>
      <c r="E43" t="s">
        <v>11</v>
      </c>
      <c r="F43" t="s">
        <v>12</v>
      </c>
      <c r="G43" s="1">
        <v>2150</v>
      </c>
      <c r="H43" s="1">
        <v>30659</v>
      </c>
      <c r="I43" s="1">
        <v>7.0126227208976155E-2</v>
      </c>
      <c r="J43" s="5" t="s">
        <v>13</v>
      </c>
    </row>
    <row r="44" spans="1:10" x14ac:dyDescent="0.3">
      <c r="A44">
        <v>327</v>
      </c>
      <c r="B44" t="s">
        <v>14</v>
      </c>
      <c r="C44">
        <v>2455</v>
      </c>
      <c r="D44" s="4">
        <v>43497</v>
      </c>
      <c r="E44" t="s">
        <v>15</v>
      </c>
      <c r="F44" t="s">
        <v>16</v>
      </c>
      <c r="G44" s="1">
        <v>1564</v>
      </c>
      <c r="H44" s="1">
        <v>27112</v>
      </c>
      <c r="I44" s="1">
        <v>5.7686633225140158E-2</v>
      </c>
      <c r="J44" s="1" t="s">
        <v>17</v>
      </c>
    </row>
    <row r="45" spans="1:10" x14ac:dyDescent="0.3">
      <c r="A45">
        <v>20</v>
      </c>
      <c r="B45" t="s">
        <v>18</v>
      </c>
      <c r="C45">
        <v>2200</v>
      </c>
      <c r="D45" s="4">
        <v>43466</v>
      </c>
      <c r="E45" t="s">
        <v>19</v>
      </c>
      <c r="F45" t="s">
        <v>20</v>
      </c>
      <c r="G45" s="1">
        <v>2112</v>
      </c>
      <c r="H45" s="1">
        <v>33446</v>
      </c>
      <c r="I45" s="1">
        <v>6.3146564611612749E-2</v>
      </c>
      <c r="J45" s="1" t="s">
        <v>21</v>
      </c>
    </row>
    <row r="46" spans="1:10" x14ac:dyDescent="0.3">
      <c r="A46">
        <v>327</v>
      </c>
      <c r="B46" t="s">
        <v>18</v>
      </c>
      <c r="C46">
        <v>4185</v>
      </c>
      <c r="D46" s="4">
        <v>43525</v>
      </c>
      <c r="E46" t="s">
        <v>19</v>
      </c>
      <c r="F46" t="s">
        <v>22</v>
      </c>
      <c r="G46" s="1">
        <v>4079</v>
      </c>
      <c r="H46" s="1">
        <v>32475</v>
      </c>
      <c r="I46" s="1">
        <v>0.12560431100846806</v>
      </c>
      <c r="J46" s="1" t="s">
        <v>21</v>
      </c>
    </row>
    <row r="47" spans="1:10" x14ac:dyDescent="0.3">
      <c r="A47">
        <v>327</v>
      </c>
      <c r="B47" t="s">
        <v>14</v>
      </c>
      <c r="C47">
        <v>4129</v>
      </c>
      <c r="D47" s="4">
        <v>43556</v>
      </c>
      <c r="E47" t="s">
        <v>11</v>
      </c>
      <c r="F47" t="s">
        <v>12</v>
      </c>
      <c r="G47" s="1">
        <v>3581</v>
      </c>
      <c r="H47" s="1">
        <v>25835</v>
      </c>
      <c r="I47" s="1">
        <v>0.13861041223146894</v>
      </c>
      <c r="J47" s="5" t="s">
        <v>13</v>
      </c>
    </row>
    <row r="48" spans="1:10" x14ac:dyDescent="0.3">
      <c r="A48">
        <v>456</v>
      </c>
      <c r="B48" t="s">
        <v>23</v>
      </c>
      <c r="C48">
        <v>1658</v>
      </c>
      <c r="D48" s="4">
        <v>43525</v>
      </c>
      <c r="E48" t="s">
        <v>15</v>
      </c>
      <c r="F48" t="s">
        <v>16</v>
      </c>
      <c r="G48" s="1">
        <v>1469</v>
      </c>
      <c r="H48" s="1">
        <v>33725</v>
      </c>
      <c r="I48" s="1">
        <v>4.3558191252779835E-2</v>
      </c>
      <c r="J48" s="1" t="s">
        <v>17</v>
      </c>
    </row>
    <row r="49" spans="1:10" x14ac:dyDescent="0.3">
      <c r="A49">
        <v>456</v>
      </c>
      <c r="B49" t="s">
        <v>14</v>
      </c>
      <c r="C49">
        <v>2019</v>
      </c>
      <c r="D49" s="4">
        <v>43556</v>
      </c>
      <c r="E49" t="s">
        <v>15</v>
      </c>
      <c r="F49" t="s">
        <v>20</v>
      </c>
      <c r="G49" s="1">
        <v>3867</v>
      </c>
      <c r="H49" s="1">
        <v>28456</v>
      </c>
      <c r="I49" s="1">
        <v>0.13589401180770311</v>
      </c>
      <c r="J49" s="1" t="s">
        <v>17</v>
      </c>
    </row>
    <row r="50" spans="1:10" x14ac:dyDescent="0.3">
      <c r="A50">
        <v>456</v>
      </c>
      <c r="B50" t="s">
        <v>23</v>
      </c>
      <c r="C50">
        <v>1182</v>
      </c>
      <c r="D50" s="4">
        <v>43497</v>
      </c>
      <c r="E50" t="s">
        <v>24</v>
      </c>
      <c r="F50" t="s">
        <v>22</v>
      </c>
      <c r="G50" s="1">
        <v>4828</v>
      </c>
      <c r="H50" s="1">
        <v>25067</v>
      </c>
      <c r="I50" s="1">
        <v>0.19260382175768939</v>
      </c>
      <c r="J50" s="1" t="s">
        <v>25</v>
      </c>
    </row>
    <row r="51" spans="1:10" x14ac:dyDescent="0.3">
      <c r="A51">
        <v>20</v>
      </c>
      <c r="B51" t="s">
        <v>14</v>
      </c>
      <c r="C51">
        <v>3260</v>
      </c>
      <c r="D51" s="4">
        <v>43466</v>
      </c>
      <c r="E51" t="s">
        <v>24</v>
      </c>
      <c r="F51" t="s">
        <v>12</v>
      </c>
      <c r="G51" s="1">
        <v>4058</v>
      </c>
      <c r="H51" s="1">
        <v>34742</v>
      </c>
      <c r="I51" s="1">
        <v>0.11680386851649301</v>
      </c>
      <c r="J51" s="1" t="s">
        <v>25</v>
      </c>
    </row>
    <row r="52" spans="1:10" x14ac:dyDescent="0.3">
      <c r="A52">
        <v>20</v>
      </c>
      <c r="B52" t="s">
        <v>18</v>
      </c>
      <c r="C52">
        <v>2426</v>
      </c>
      <c r="D52" s="4">
        <v>43525</v>
      </c>
      <c r="E52" t="s">
        <v>26</v>
      </c>
      <c r="F52" t="s">
        <v>16</v>
      </c>
      <c r="G52" s="1">
        <v>1502</v>
      </c>
      <c r="H52" s="1">
        <v>34395</v>
      </c>
      <c r="I52" s="1">
        <v>4.3669137956098267E-2</v>
      </c>
      <c r="J52" s="1" t="s">
        <v>27</v>
      </c>
    </row>
    <row r="53" spans="1:10" x14ac:dyDescent="0.3">
      <c r="A53">
        <v>456</v>
      </c>
      <c r="B53" t="s">
        <v>23</v>
      </c>
      <c r="C53">
        <v>1404</v>
      </c>
      <c r="D53" s="4">
        <v>43525</v>
      </c>
      <c r="E53" t="s">
        <v>26</v>
      </c>
      <c r="F53" t="s">
        <v>20</v>
      </c>
      <c r="G53" s="1">
        <v>2642</v>
      </c>
      <c r="H53" s="1">
        <v>32556</v>
      </c>
      <c r="I53" s="1">
        <v>8.115247573411967E-2</v>
      </c>
      <c r="J53" s="1" t="s">
        <v>27</v>
      </c>
    </row>
    <row r="54" spans="1:10" x14ac:dyDescent="0.3">
      <c r="A54">
        <v>456</v>
      </c>
      <c r="B54" t="s">
        <v>23</v>
      </c>
      <c r="C54">
        <v>3670</v>
      </c>
      <c r="D54" s="4">
        <v>43497</v>
      </c>
      <c r="E54" t="s">
        <v>11</v>
      </c>
      <c r="F54" t="s">
        <v>22</v>
      </c>
      <c r="G54" s="1">
        <v>3349</v>
      </c>
      <c r="H54" s="1">
        <v>28995</v>
      </c>
      <c r="I54" s="1">
        <v>0.11550267287463356</v>
      </c>
      <c r="J54" s="5" t="s">
        <v>13</v>
      </c>
    </row>
    <row r="55" spans="1:10" x14ac:dyDescent="0.3">
      <c r="A55">
        <v>327</v>
      </c>
      <c r="B55" t="s">
        <v>23</v>
      </c>
      <c r="C55">
        <v>1615</v>
      </c>
      <c r="D55" s="4">
        <v>43466</v>
      </c>
      <c r="E55" t="s">
        <v>15</v>
      </c>
      <c r="F55" t="s">
        <v>12</v>
      </c>
      <c r="G55" s="1">
        <v>1615</v>
      </c>
      <c r="H55" s="1">
        <v>31369</v>
      </c>
      <c r="I55" s="1">
        <v>5.14839491217444E-2</v>
      </c>
      <c r="J55" s="1" t="s">
        <v>17</v>
      </c>
    </row>
    <row r="56" spans="1:10" x14ac:dyDescent="0.3">
      <c r="A56">
        <v>327</v>
      </c>
      <c r="B56" t="s">
        <v>14</v>
      </c>
      <c r="C56">
        <v>3130</v>
      </c>
      <c r="D56" s="4">
        <v>43525</v>
      </c>
      <c r="E56" t="s">
        <v>19</v>
      </c>
      <c r="F56" t="s">
        <v>16</v>
      </c>
      <c r="G56" s="1">
        <v>2345</v>
      </c>
      <c r="H56" s="1">
        <v>32017</v>
      </c>
      <c r="I56" s="1">
        <v>7.3242340006871354E-2</v>
      </c>
      <c r="J56" s="1" t="s">
        <v>21</v>
      </c>
    </row>
    <row r="57" spans="1:10" x14ac:dyDescent="0.3">
      <c r="A57">
        <v>20</v>
      </c>
      <c r="B57" t="s">
        <v>18</v>
      </c>
      <c r="C57">
        <v>1233</v>
      </c>
      <c r="D57" s="4">
        <v>43556</v>
      </c>
      <c r="E57" t="s">
        <v>11</v>
      </c>
      <c r="F57" t="s">
        <v>20</v>
      </c>
      <c r="G57" s="1">
        <v>1717</v>
      </c>
      <c r="H57" s="1">
        <v>30690</v>
      </c>
      <c r="I57" s="1">
        <v>5.5946562398175304E-2</v>
      </c>
      <c r="J57" s="5" t="s">
        <v>13</v>
      </c>
    </row>
    <row r="58" spans="1:10" x14ac:dyDescent="0.3">
      <c r="A58">
        <v>456</v>
      </c>
      <c r="B58" t="s">
        <v>18</v>
      </c>
      <c r="C58">
        <v>2356</v>
      </c>
      <c r="D58" s="4">
        <v>43525</v>
      </c>
      <c r="E58" t="s">
        <v>15</v>
      </c>
      <c r="F58" t="s">
        <v>22</v>
      </c>
      <c r="G58" s="1">
        <v>4177</v>
      </c>
      <c r="H58" s="1">
        <v>25276</v>
      </c>
      <c r="I58" s="1">
        <v>0.16525557841430605</v>
      </c>
      <c r="J58" s="1" t="s">
        <v>17</v>
      </c>
    </row>
    <row r="59" spans="1:10" x14ac:dyDescent="0.3">
      <c r="A59">
        <v>456</v>
      </c>
      <c r="B59" t="s">
        <v>14</v>
      </c>
      <c r="C59">
        <v>4426</v>
      </c>
      <c r="D59" s="4">
        <v>43556</v>
      </c>
      <c r="E59" t="s">
        <v>19</v>
      </c>
      <c r="F59" t="s">
        <v>12</v>
      </c>
      <c r="G59" s="1">
        <v>3997</v>
      </c>
      <c r="H59" s="1">
        <v>30194</v>
      </c>
      <c r="I59" s="1">
        <v>0.13237729350202027</v>
      </c>
      <c r="J59" s="1" t="s">
        <v>21</v>
      </c>
    </row>
    <row r="60" spans="1:10" x14ac:dyDescent="0.3">
      <c r="A60">
        <v>456</v>
      </c>
      <c r="B60" t="s">
        <v>23</v>
      </c>
      <c r="C60">
        <v>1398</v>
      </c>
      <c r="D60" s="4">
        <v>43497</v>
      </c>
      <c r="E60" t="s">
        <v>19</v>
      </c>
      <c r="F60" t="s">
        <v>16</v>
      </c>
      <c r="G60" s="1">
        <v>3999</v>
      </c>
      <c r="H60" s="1">
        <v>31525</v>
      </c>
      <c r="I60" s="1">
        <v>0.1268517049960349</v>
      </c>
      <c r="J60" s="1" t="s">
        <v>21</v>
      </c>
    </row>
    <row r="61" spans="1:10" x14ac:dyDescent="0.3">
      <c r="A61">
        <v>327</v>
      </c>
      <c r="B61" t="s">
        <v>14</v>
      </c>
      <c r="C61">
        <v>1682</v>
      </c>
      <c r="D61" s="4">
        <v>43466</v>
      </c>
      <c r="E61" t="s">
        <v>11</v>
      </c>
      <c r="F61" t="s">
        <v>20</v>
      </c>
      <c r="G61" s="1">
        <v>3166</v>
      </c>
      <c r="H61" s="1">
        <v>30315</v>
      </c>
      <c r="I61" s="1">
        <v>0.10443674748474352</v>
      </c>
      <c r="J61" s="5" t="s">
        <v>13</v>
      </c>
    </row>
    <row r="62" spans="1:10" x14ac:dyDescent="0.3">
      <c r="A62">
        <v>20</v>
      </c>
      <c r="B62" t="s">
        <v>23</v>
      </c>
      <c r="C62">
        <v>3782</v>
      </c>
      <c r="D62" s="4">
        <v>43525</v>
      </c>
      <c r="E62" t="s">
        <v>15</v>
      </c>
      <c r="F62" t="s">
        <v>22</v>
      </c>
      <c r="G62" s="1">
        <v>2105</v>
      </c>
      <c r="H62" s="1">
        <v>33518</v>
      </c>
      <c r="I62" s="1">
        <v>6.2802076496210987E-2</v>
      </c>
      <c r="J62" s="1" t="s">
        <v>17</v>
      </c>
    </row>
    <row r="63" spans="1:10" x14ac:dyDescent="0.3">
      <c r="A63">
        <v>20</v>
      </c>
      <c r="B63" t="s">
        <v>14</v>
      </c>
      <c r="C63">
        <v>1805</v>
      </c>
      <c r="D63" s="4">
        <v>43525</v>
      </c>
      <c r="E63" t="s">
        <v>15</v>
      </c>
      <c r="F63" t="s">
        <v>12</v>
      </c>
      <c r="G63" s="1">
        <v>1996</v>
      </c>
      <c r="H63" s="1">
        <v>28235</v>
      </c>
      <c r="I63" s="1">
        <v>7.0692403045865063E-2</v>
      </c>
      <c r="J63" s="1" t="s">
        <v>17</v>
      </c>
    </row>
    <row r="64" spans="1:10" x14ac:dyDescent="0.3">
      <c r="A64">
        <v>456</v>
      </c>
      <c r="B64" t="s">
        <v>18</v>
      </c>
      <c r="C64">
        <v>3471</v>
      </c>
      <c r="D64" s="4">
        <v>43497</v>
      </c>
      <c r="E64" t="s">
        <v>24</v>
      </c>
      <c r="F64" t="s">
        <v>16</v>
      </c>
      <c r="G64" s="1">
        <v>1995</v>
      </c>
      <c r="H64" s="1">
        <v>33359</v>
      </c>
      <c r="I64" s="1">
        <v>5.9803950957762524E-2</v>
      </c>
      <c r="J64" s="1" t="s">
        <v>25</v>
      </c>
    </row>
    <row r="65" spans="1:10" x14ac:dyDescent="0.3">
      <c r="A65">
        <v>327</v>
      </c>
      <c r="B65" t="s">
        <v>23</v>
      </c>
      <c r="C65">
        <v>4413</v>
      </c>
      <c r="D65" s="4">
        <v>43466</v>
      </c>
      <c r="E65" t="s">
        <v>24</v>
      </c>
      <c r="F65" t="s">
        <v>20</v>
      </c>
      <c r="G65" s="1">
        <v>3899</v>
      </c>
      <c r="H65" s="1">
        <v>29481</v>
      </c>
      <c r="I65" s="1">
        <v>0.13225467250093281</v>
      </c>
      <c r="J65" s="1" t="s">
        <v>25</v>
      </c>
    </row>
    <row r="66" spans="1:10" x14ac:dyDescent="0.3">
      <c r="A66">
        <v>20</v>
      </c>
      <c r="B66" t="s">
        <v>23</v>
      </c>
      <c r="C66">
        <v>4776</v>
      </c>
      <c r="D66" s="4">
        <v>43525</v>
      </c>
      <c r="E66" t="s">
        <v>26</v>
      </c>
      <c r="F66" t="s">
        <v>22</v>
      </c>
      <c r="G66" s="1">
        <v>4519</v>
      </c>
      <c r="H66" s="1">
        <v>32076</v>
      </c>
      <c r="I66" s="1">
        <v>0.14088415014340941</v>
      </c>
      <c r="J66" s="1" t="s">
        <v>27</v>
      </c>
    </row>
    <row r="67" spans="1:10" x14ac:dyDescent="0.3">
      <c r="A67">
        <v>327</v>
      </c>
      <c r="B67" t="s">
        <v>23</v>
      </c>
      <c r="C67">
        <v>3667</v>
      </c>
      <c r="D67" s="4">
        <v>43556</v>
      </c>
      <c r="E67" t="s">
        <v>26</v>
      </c>
      <c r="F67" t="s">
        <v>12</v>
      </c>
      <c r="G67" s="1">
        <v>1558</v>
      </c>
      <c r="H67" s="1">
        <v>29890</v>
      </c>
      <c r="I67" s="1">
        <v>5.2124456339913014E-2</v>
      </c>
      <c r="J67" s="1" t="s">
        <v>27</v>
      </c>
    </row>
    <row r="68" spans="1:10" x14ac:dyDescent="0.3">
      <c r="A68">
        <v>327</v>
      </c>
      <c r="B68" t="s">
        <v>14</v>
      </c>
      <c r="C68">
        <v>1023</v>
      </c>
      <c r="D68" s="4">
        <v>43525</v>
      </c>
      <c r="E68" t="s">
        <v>11</v>
      </c>
      <c r="F68" t="s">
        <v>16</v>
      </c>
      <c r="G68" s="1">
        <v>4886</v>
      </c>
      <c r="H68" s="1">
        <v>29301</v>
      </c>
      <c r="I68" s="1">
        <v>0.16675198798675814</v>
      </c>
      <c r="J68" s="5" t="s">
        <v>13</v>
      </c>
    </row>
    <row r="69" spans="1:10" x14ac:dyDescent="0.3">
      <c r="A69">
        <v>456</v>
      </c>
      <c r="B69" t="s">
        <v>18</v>
      </c>
      <c r="C69">
        <v>1604</v>
      </c>
      <c r="D69" s="4">
        <v>43556</v>
      </c>
      <c r="E69" t="s">
        <v>15</v>
      </c>
      <c r="F69" t="s">
        <v>20</v>
      </c>
      <c r="G69" s="1">
        <v>3476</v>
      </c>
      <c r="H69" s="1">
        <v>26243</v>
      </c>
      <c r="I69" s="1">
        <v>0.1324543687840567</v>
      </c>
      <c r="J69" s="1" t="s">
        <v>17</v>
      </c>
    </row>
    <row r="70" spans="1:10" x14ac:dyDescent="0.3">
      <c r="A70">
        <v>456</v>
      </c>
      <c r="B70" t="s">
        <v>18</v>
      </c>
      <c r="C70">
        <v>1477</v>
      </c>
      <c r="D70" s="4">
        <v>43497</v>
      </c>
      <c r="E70" t="s">
        <v>19</v>
      </c>
      <c r="F70" t="s">
        <v>22</v>
      </c>
      <c r="G70" s="1">
        <v>4913</v>
      </c>
      <c r="H70" s="1">
        <v>28882</v>
      </c>
      <c r="I70" s="1">
        <v>0.17010594834152759</v>
      </c>
      <c r="J70" s="1" t="s">
        <v>21</v>
      </c>
    </row>
    <row r="71" spans="1:10" x14ac:dyDescent="0.3">
      <c r="A71">
        <v>456</v>
      </c>
      <c r="B71" t="s">
        <v>14</v>
      </c>
      <c r="C71">
        <v>4287</v>
      </c>
      <c r="D71" s="4">
        <v>43466</v>
      </c>
      <c r="E71" t="s">
        <v>11</v>
      </c>
      <c r="F71" t="s">
        <v>12</v>
      </c>
      <c r="G71" s="1">
        <v>4054</v>
      </c>
      <c r="H71" s="1">
        <v>30124</v>
      </c>
      <c r="I71" s="1">
        <v>0.13457708139689284</v>
      </c>
      <c r="J71" s="5" t="s">
        <v>13</v>
      </c>
    </row>
    <row r="72" spans="1:10" x14ac:dyDescent="0.3">
      <c r="A72">
        <v>20</v>
      </c>
      <c r="B72" t="s">
        <v>23</v>
      </c>
      <c r="C72">
        <v>3728</v>
      </c>
      <c r="D72" s="4">
        <v>43525</v>
      </c>
      <c r="E72" t="s">
        <v>15</v>
      </c>
      <c r="F72" t="s">
        <v>16</v>
      </c>
      <c r="G72" s="1">
        <v>1282</v>
      </c>
      <c r="H72" s="1">
        <v>29296</v>
      </c>
      <c r="I72" s="1">
        <v>4.3760240305843801E-2</v>
      </c>
      <c r="J72" s="1" t="s">
        <v>17</v>
      </c>
    </row>
    <row r="73" spans="1:10" x14ac:dyDescent="0.3">
      <c r="A73">
        <v>20</v>
      </c>
      <c r="B73" t="s">
        <v>14</v>
      </c>
      <c r="C73">
        <v>2132</v>
      </c>
      <c r="D73" s="4">
        <v>43525</v>
      </c>
      <c r="E73" t="s">
        <v>19</v>
      </c>
      <c r="F73" t="s">
        <v>20</v>
      </c>
      <c r="G73" s="1">
        <v>3185</v>
      </c>
      <c r="H73" s="1">
        <v>30568</v>
      </c>
      <c r="I73" s="1">
        <v>0.10419392829102329</v>
      </c>
      <c r="J73" s="1" t="s">
        <v>21</v>
      </c>
    </row>
    <row r="74" spans="1:10" x14ac:dyDescent="0.3">
      <c r="A74">
        <v>456</v>
      </c>
      <c r="B74" t="s">
        <v>23</v>
      </c>
      <c r="C74">
        <v>1805</v>
      </c>
      <c r="D74" s="4">
        <v>43497</v>
      </c>
      <c r="E74" t="s">
        <v>19</v>
      </c>
      <c r="F74" t="s">
        <v>22</v>
      </c>
      <c r="G74" s="1">
        <v>3200</v>
      </c>
      <c r="H74" s="1">
        <v>31994</v>
      </c>
      <c r="I74" s="1">
        <v>0.10001875351628431</v>
      </c>
      <c r="J74" s="1" t="s">
        <v>21</v>
      </c>
    </row>
    <row r="75" spans="1:10" x14ac:dyDescent="0.3">
      <c r="A75">
        <v>456</v>
      </c>
      <c r="B75" t="s">
        <v>14</v>
      </c>
      <c r="C75">
        <v>1462</v>
      </c>
      <c r="D75" s="4">
        <v>43466</v>
      </c>
      <c r="E75" t="s">
        <v>11</v>
      </c>
      <c r="F75" t="s">
        <v>12</v>
      </c>
      <c r="G75" s="1">
        <v>1240</v>
      </c>
      <c r="H75" s="1">
        <v>25377</v>
      </c>
      <c r="I75" s="1">
        <v>4.8863143791622335E-2</v>
      </c>
      <c r="J75" s="5" t="s">
        <v>13</v>
      </c>
    </row>
    <row r="76" spans="1:10" x14ac:dyDescent="0.3">
      <c r="A76">
        <v>327</v>
      </c>
      <c r="B76" t="s">
        <v>18</v>
      </c>
      <c r="C76">
        <v>2045</v>
      </c>
      <c r="D76" s="4">
        <v>43525</v>
      </c>
      <c r="E76" t="s">
        <v>15</v>
      </c>
      <c r="F76" t="s">
        <v>16</v>
      </c>
      <c r="G76" s="1">
        <v>4894</v>
      </c>
      <c r="H76" s="1">
        <v>30568</v>
      </c>
      <c r="I76" s="1">
        <v>0.1601020675215912</v>
      </c>
      <c r="J76" s="1" t="s">
        <v>17</v>
      </c>
    </row>
    <row r="77" spans="1:10" x14ac:dyDescent="0.3">
      <c r="A77">
        <v>327</v>
      </c>
      <c r="B77" t="s">
        <v>23</v>
      </c>
      <c r="C77">
        <v>4023</v>
      </c>
      <c r="D77" s="4">
        <v>43556</v>
      </c>
      <c r="E77" t="s">
        <v>15</v>
      </c>
      <c r="F77" t="s">
        <v>20</v>
      </c>
      <c r="G77" s="1">
        <v>3614</v>
      </c>
      <c r="H77" s="1">
        <v>30502</v>
      </c>
      <c r="I77" s="1">
        <v>0.11848403383384697</v>
      </c>
      <c r="J77" s="1" t="s">
        <v>17</v>
      </c>
    </row>
    <row r="78" spans="1:10" x14ac:dyDescent="0.3">
      <c r="A78">
        <v>20</v>
      </c>
      <c r="B78" t="s">
        <v>23</v>
      </c>
      <c r="C78">
        <v>4299</v>
      </c>
      <c r="D78" s="4">
        <v>43525</v>
      </c>
      <c r="E78" t="s">
        <v>24</v>
      </c>
      <c r="F78" t="s">
        <v>22</v>
      </c>
      <c r="G78" s="1">
        <v>4776</v>
      </c>
      <c r="H78" s="1">
        <v>26161</v>
      </c>
      <c r="I78" s="1">
        <v>0.18256182867627385</v>
      </c>
      <c r="J78" s="1" t="s">
        <v>25</v>
      </c>
    </row>
    <row r="79" spans="1:10" x14ac:dyDescent="0.3">
      <c r="A79">
        <v>456</v>
      </c>
      <c r="B79" t="s">
        <v>23</v>
      </c>
      <c r="C79">
        <v>3927</v>
      </c>
      <c r="D79" s="4">
        <v>43556</v>
      </c>
      <c r="E79" t="s">
        <v>24</v>
      </c>
      <c r="F79" t="s">
        <v>12</v>
      </c>
      <c r="G79" s="1">
        <v>3470</v>
      </c>
      <c r="H79" s="1">
        <v>26624</v>
      </c>
      <c r="I79" s="1">
        <v>0.13033353365384615</v>
      </c>
      <c r="J79" s="1" t="s">
        <v>25</v>
      </c>
    </row>
    <row r="80" spans="1:10" x14ac:dyDescent="0.3">
      <c r="A80">
        <v>456</v>
      </c>
      <c r="B80" t="s">
        <v>14</v>
      </c>
      <c r="C80">
        <v>3147</v>
      </c>
      <c r="D80" s="4">
        <v>43497</v>
      </c>
      <c r="E80" t="s">
        <v>26</v>
      </c>
      <c r="F80" t="s">
        <v>16</v>
      </c>
      <c r="G80" s="1">
        <v>2821</v>
      </c>
      <c r="H80" s="1">
        <v>32106</v>
      </c>
      <c r="I80" s="1">
        <v>8.7865196536472928E-2</v>
      </c>
      <c r="J80" s="1" t="s">
        <v>27</v>
      </c>
    </row>
    <row r="81" spans="1:10" x14ac:dyDescent="0.3">
      <c r="A81">
        <v>456</v>
      </c>
      <c r="B81" t="s">
        <v>18</v>
      </c>
      <c r="C81">
        <v>1535</v>
      </c>
      <c r="D81" s="4">
        <v>43466</v>
      </c>
      <c r="E81" t="s">
        <v>26</v>
      </c>
      <c r="F81" t="s">
        <v>20</v>
      </c>
      <c r="G81" s="1">
        <v>4565</v>
      </c>
      <c r="H81" s="1">
        <v>25766</v>
      </c>
      <c r="I81" s="1">
        <v>0.17717146627338354</v>
      </c>
      <c r="J81" s="1" t="s">
        <v>27</v>
      </c>
    </row>
    <row r="82" spans="1:10" x14ac:dyDescent="0.3">
      <c r="A82">
        <v>327</v>
      </c>
      <c r="B82" t="s">
        <v>18</v>
      </c>
      <c r="C82">
        <v>2401</v>
      </c>
      <c r="D82" s="4">
        <v>43525</v>
      </c>
      <c r="E82" t="s">
        <v>26</v>
      </c>
      <c r="F82" t="s">
        <v>22</v>
      </c>
      <c r="G82" s="1">
        <v>1826</v>
      </c>
      <c r="H82" s="1">
        <v>25939</v>
      </c>
      <c r="I82" s="1">
        <v>7.0395928910135311E-2</v>
      </c>
      <c r="J82" s="1" t="s">
        <v>27</v>
      </c>
    </row>
    <row r="83" spans="1:10" x14ac:dyDescent="0.3">
      <c r="A83">
        <v>456</v>
      </c>
      <c r="B83" t="s">
        <v>23</v>
      </c>
      <c r="C83">
        <v>4025</v>
      </c>
      <c r="D83" s="4">
        <v>43525</v>
      </c>
      <c r="E83" t="s">
        <v>11</v>
      </c>
      <c r="F83" t="s">
        <v>12</v>
      </c>
      <c r="G83" s="1">
        <v>4243</v>
      </c>
      <c r="H83" s="1">
        <v>31166</v>
      </c>
      <c r="I83" s="1">
        <v>0.13614194956041842</v>
      </c>
      <c r="J83" s="5" t="s">
        <v>13</v>
      </c>
    </row>
    <row r="84" spans="1:10" x14ac:dyDescent="0.3">
      <c r="A84">
        <v>327</v>
      </c>
      <c r="B84" t="s">
        <v>14</v>
      </c>
      <c r="C84">
        <v>1320</v>
      </c>
      <c r="D84" s="4">
        <v>43497</v>
      </c>
      <c r="E84" t="s">
        <v>15</v>
      </c>
      <c r="F84" t="s">
        <v>16</v>
      </c>
      <c r="G84" s="1">
        <v>4431</v>
      </c>
      <c r="H84" s="1">
        <v>31939</v>
      </c>
      <c r="I84" s="1">
        <v>0.13873321018190926</v>
      </c>
      <c r="J84" s="1" t="s">
        <v>17</v>
      </c>
    </row>
    <row r="85" spans="1:10" x14ac:dyDescent="0.3">
      <c r="A85">
        <v>20</v>
      </c>
      <c r="B85" t="s">
        <v>18</v>
      </c>
      <c r="C85">
        <v>4988</v>
      </c>
      <c r="D85" s="4">
        <v>43466</v>
      </c>
      <c r="E85" t="s">
        <v>19</v>
      </c>
      <c r="F85" t="s">
        <v>20</v>
      </c>
      <c r="G85" s="1">
        <v>2717</v>
      </c>
      <c r="H85" s="1">
        <v>32203</v>
      </c>
      <c r="I85" s="1">
        <v>8.4371021333416146E-2</v>
      </c>
      <c r="J85" s="1" t="s">
        <v>21</v>
      </c>
    </row>
    <row r="86" spans="1:10" x14ac:dyDescent="0.3">
      <c r="A86">
        <v>327</v>
      </c>
      <c r="B86" t="s">
        <v>18</v>
      </c>
      <c r="C86">
        <v>4634</v>
      </c>
      <c r="D86" s="4">
        <v>43525</v>
      </c>
      <c r="E86" t="s">
        <v>19</v>
      </c>
      <c r="F86" t="s">
        <v>22</v>
      </c>
      <c r="G86" s="1">
        <v>4895</v>
      </c>
      <c r="H86" s="1">
        <v>26393</v>
      </c>
      <c r="I86" s="1">
        <v>0.18546584321600423</v>
      </c>
      <c r="J86" s="1" t="s">
        <v>21</v>
      </c>
    </row>
    <row r="87" spans="1:10" x14ac:dyDescent="0.3">
      <c r="A87">
        <v>327</v>
      </c>
      <c r="B87" t="s">
        <v>14</v>
      </c>
      <c r="C87">
        <v>4350</v>
      </c>
      <c r="D87" s="4">
        <v>43556</v>
      </c>
      <c r="E87" t="s">
        <v>11</v>
      </c>
      <c r="F87" t="s">
        <v>12</v>
      </c>
      <c r="G87" s="1">
        <v>3712</v>
      </c>
      <c r="H87" s="1">
        <v>26418</v>
      </c>
      <c r="I87" s="1">
        <v>0.14051025815731699</v>
      </c>
      <c r="J87" s="5" t="s">
        <v>13</v>
      </c>
    </row>
    <row r="88" spans="1:10" x14ac:dyDescent="0.3">
      <c r="A88">
        <v>456</v>
      </c>
      <c r="B88" t="s">
        <v>23</v>
      </c>
      <c r="C88">
        <v>3676</v>
      </c>
      <c r="D88" s="4">
        <v>43525</v>
      </c>
      <c r="E88" t="s">
        <v>15</v>
      </c>
      <c r="F88" t="s">
        <v>16</v>
      </c>
      <c r="G88" s="1">
        <v>3046</v>
      </c>
      <c r="H88" s="1">
        <v>29582</v>
      </c>
      <c r="I88" s="1">
        <v>0.10296802109390846</v>
      </c>
      <c r="J88" s="1" t="s">
        <v>17</v>
      </c>
    </row>
    <row r="89" spans="1:10" x14ac:dyDescent="0.3">
      <c r="A89">
        <v>456</v>
      </c>
      <c r="B89" t="s">
        <v>14</v>
      </c>
      <c r="C89">
        <v>1206</v>
      </c>
      <c r="D89" s="4">
        <v>43556</v>
      </c>
      <c r="E89" t="s">
        <v>15</v>
      </c>
      <c r="F89" t="s">
        <v>20</v>
      </c>
      <c r="G89" s="1">
        <v>4154</v>
      </c>
      <c r="H89" s="1">
        <v>27804</v>
      </c>
      <c r="I89" s="1">
        <v>0.14940296360235938</v>
      </c>
      <c r="J89" s="1" t="s">
        <v>17</v>
      </c>
    </row>
    <row r="90" spans="1:10" x14ac:dyDescent="0.3">
      <c r="A90">
        <v>456</v>
      </c>
      <c r="B90" t="s">
        <v>23</v>
      </c>
      <c r="C90">
        <v>3264</v>
      </c>
      <c r="D90" s="4">
        <v>43497</v>
      </c>
      <c r="E90" t="s">
        <v>24</v>
      </c>
      <c r="F90" t="s">
        <v>22</v>
      </c>
      <c r="G90" s="1">
        <v>2414</v>
      </c>
      <c r="H90" s="1">
        <v>30078</v>
      </c>
      <c r="I90" s="1">
        <v>8.0257995877385468E-2</v>
      </c>
      <c r="J90" s="1" t="s">
        <v>25</v>
      </c>
    </row>
    <row r="91" spans="1:10" x14ac:dyDescent="0.3">
      <c r="A91">
        <v>20</v>
      </c>
      <c r="B91" t="s">
        <v>14</v>
      </c>
      <c r="C91">
        <v>4823</v>
      </c>
      <c r="D91" s="4">
        <v>43466</v>
      </c>
      <c r="E91" t="s">
        <v>24</v>
      </c>
      <c r="F91" t="s">
        <v>12</v>
      </c>
      <c r="G91" s="1">
        <v>4851</v>
      </c>
      <c r="H91" s="1">
        <v>27930</v>
      </c>
      <c r="I91" s="1">
        <v>0.1736842105263158</v>
      </c>
      <c r="J91" s="1" t="s">
        <v>25</v>
      </c>
    </row>
    <row r="92" spans="1:10" x14ac:dyDescent="0.3">
      <c r="A92">
        <v>20</v>
      </c>
      <c r="B92" t="s">
        <v>18</v>
      </c>
      <c r="C92">
        <v>1453</v>
      </c>
      <c r="D92" s="4">
        <v>43525</v>
      </c>
      <c r="E92" t="s">
        <v>26</v>
      </c>
      <c r="F92" t="s">
        <v>16</v>
      </c>
      <c r="G92" s="1">
        <v>1816</v>
      </c>
      <c r="H92" s="1">
        <v>27855</v>
      </c>
      <c r="I92" s="1">
        <v>6.5194758571172143E-2</v>
      </c>
      <c r="J92" s="1" t="s">
        <v>27</v>
      </c>
    </row>
    <row r="93" spans="1:10" x14ac:dyDescent="0.3">
      <c r="A93">
        <v>456</v>
      </c>
      <c r="B93" t="s">
        <v>23</v>
      </c>
      <c r="C93">
        <v>1720</v>
      </c>
      <c r="D93" s="4">
        <v>43525</v>
      </c>
      <c r="E93" t="s">
        <v>26</v>
      </c>
      <c r="F93" t="s">
        <v>20</v>
      </c>
      <c r="G93" s="1">
        <v>1259</v>
      </c>
      <c r="H93" s="1">
        <v>29531</v>
      </c>
      <c r="I93" s="1">
        <v>4.2633165148488028E-2</v>
      </c>
      <c r="J93" s="1" t="s">
        <v>27</v>
      </c>
    </row>
    <row r="94" spans="1:10" x14ac:dyDescent="0.3">
      <c r="A94">
        <v>456</v>
      </c>
      <c r="B94" t="s">
        <v>23</v>
      </c>
      <c r="C94">
        <v>3129</v>
      </c>
      <c r="D94" s="4">
        <v>43497</v>
      </c>
      <c r="E94" t="s">
        <v>11</v>
      </c>
      <c r="F94" t="s">
        <v>22</v>
      </c>
      <c r="G94" s="1">
        <v>2694</v>
      </c>
      <c r="H94" s="1">
        <v>31151</v>
      </c>
      <c r="I94" s="1">
        <v>8.6481974896472025E-2</v>
      </c>
      <c r="J94" s="5" t="s">
        <v>13</v>
      </c>
    </row>
    <row r="95" spans="1:10" x14ac:dyDescent="0.3">
      <c r="A95">
        <v>327</v>
      </c>
      <c r="B95" t="s">
        <v>23</v>
      </c>
      <c r="C95">
        <v>3368</v>
      </c>
      <c r="D95" s="4">
        <v>43466</v>
      </c>
      <c r="E95" t="s">
        <v>15</v>
      </c>
      <c r="F95" t="s">
        <v>12</v>
      </c>
      <c r="G95" s="1">
        <v>4621</v>
      </c>
      <c r="H95" s="1">
        <v>34257</v>
      </c>
      <c r="I95" s="1">
        <v>0.13489213883293924</v>
      </c>
      <c r="J95" s="1" t="s">
        <v>17</v>
      </c>
    </row>
    <row r="96" spans="1:10" x14ac:dyDescent="0.3">
      <c r="A96">
        <v>327</v>
      </c>
      <c r="B96" t="s">
        <v>14</v>
      </c>
      <c r="C96">
        <v>4187</v>
      </c>
      <c r="D96" s="4">
        <v>43525</v>
      </c>
      <c r="E96" t="s">
        <v>19</v>
      </c>
      <c r="F96" t="s">
        <v>16</v>
      </c>
      <c r="G96" s="1">
        <v>1411</v>
      </c>
      <c r="H96" s="1">
        <v>27209</v>
      </c>
      <c r="I96" s="1">
        <v>5.1857841155500017E-2</v>
      </c>
      <c r="J96" s="1" t="s">
        <v>21</v>
      </c>
    </row>
    <row r="97" spans="1:10" x14ac:dyDescent="0.3">
      <c r="A97">
        <v>20</v>
      </c>
      <c r="B97" t="s">
        <v>18</v>
      </c>
      <c r="C97">
        <v>1570</v>
      </c>
      <c r="D97" s="4">
        <v>43556</v>
      </c>
      <c r="E97" t="s">
        <v>11</v>
      </c>
      <c r="F97" t="s">
        <v>20</v>
      </c>
      <c r="G97" s="1">
        <v>3017</v>
      </c>
      <c r="H97" s="1">
        <v>26939</v>
      </c>
      <c r="I97" s="1">
        <v>0.1119937636883329</v>
      </c>
      <c r="J97" s="5" t="s">
        <v>13</v>
      </c>
    </row>
    <row r="98" spans="1:10" x14ac:dyDescent="0.3">
      <c r="A98">
        <v>456</v>
      </c>
      <c r="B98" t="s">
        <v>18</v>
      </c>
      <c r="C98">
        <v>2363</v>
      </c>
      <c r="D98" s="4">
        <v>43525</v>
      </c>
      <c r="E98" t="s">
        <v>15</v>
      </c>
      <c r="F98" t="s">
        <v>22</v>
      </c>
      <c r="G98" s="1">
        <v>3756</v>
      </c>
      <c r="H98" s="1">
        <v>27144</v>
      </c>
      <c r="I98" s="1">
        <v>0.13837312113174183</v>
      </c>
      <c r="J98" s="1" t="s">
        <v>17</v>
      </c>
    </row>
    <row r="99" spans="1:10" x14ac:dyDescent="0.3">
      <c r="A99">
        <v>456</v>
      </c>
      <c r="B99" t="s">
        <v>14</v>
      </c>
      <c r="C99">
        <v>2344</v>
      </c>
      <c r="D99" s="4">
        <v>43556</v>
      </c>
      <c r="E99" t="s">
        <v>19</v>
      </c>
      <c r="F99" t="s">
        <v>12</v>
      </c>
      <c r="G99" s="1">
        <v>4814</v>
      </c>
      <c r="H99" s="1">
        <v>28731</v>
      </c>
      <c r="I99" s="1">
        <v>0.16755420973860988</v>
      </c>
      <c r="J99" s="1" t="s">
        <v>21</v>
      </c>
    </row>
    <row r="100" spans="1:10" x14ac:dyDescent="0.3">
      <c r="A100">
        <v>456</v>
      </c>
      <c r="B100" t="s">
        <v>23</v>
      </c>
      <c r="C100">
        <v>3899</v>
      </c>
      <c r="D100" s="4">
        <v>43497</v>
      </c>
      <c r="E100" t="s">
        <v>19</v>
      </c>
      <c r="F100" t="s">
        <v>16</v>
      </c>
      <c r="G100" s="1">
        <v>3432</v>
      </c>
      <c r="H100" s="1">
        <v>27497</v>
      </c>
      <c r="I100" s="1">
        <v>0.12481361603083972</v>
      </c>
      <c r="J100" s="1" t="s">
        <v>21</v>
      </c>
    </row>
  </sheetData>
  <pageMargins left="0.51181102362204722" right="0.51181102362204722" top="0.78740157480314965" bottom="0.78740157480314965" header="0.31496062992125984" footer="0.31496062992125984"/>
  <pageSetup paperSize="9" scale="54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CD9C-E753-42BF-853C-B5ABE5010052}">
  <sheetPr>
    <tabColor theme="4"/>
  </sheetPr>
  <dimension ref="A1:L100"/>
  <sheetViews>
    <sheetView showGridLines="0" topLeftCell="E1" zoomScale="140" zoomScaleNormal="140" workbookViewId="0">
      <selection activeCell="L14" sqref="L14"/>
    </sheetView>
  </sheetViews>
  <sheetFormatPr defaultRowHeight="16.5" x14ac:dyDescent="0.3"/>
  <cols>
    <col min="1" max="1" width="22.25" customWidth="1"/>
    <col min="2" max="2" width="15.625" customWidth="1"/>
    <col min="3" max="3" width="17.75" customWidth="1"/>
    <col min="4" max="4" width="13" customWidth="1"/>
    <col min="5" max="5" width="12.25" customWidth="1"/>
    <col min="6" max="6" width="15.75" customWidth="1"/>
    <col min="7" max="7" width="32.5" customWidth="1"/>
    <col min="8" max="8" width="16.75" customWidth="1"/>
    <col min="9" max="9" width="15.625" customWidth="1"/>
    <col min="10" max="10" width="17.625" customWidth="1"/>
  </cols>
  <sheetData>
    <row r="1" spans="1:12" x14ac:dyDescent="0.3">
      <c r="G1" s="6">
        <f>SUBTOTAL(9,fVenda3[Valor])</f>
        <v>304529</v>
      </c>
    </row>
    <row r="2" spans="1:12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L2" t="s">
        <v>29</v>
      </c>
    </row>
    <row r="3" spans="1:12" ht="17.25" x14ac:dyDescent="0.3">
      <c r="A3">
        <v>456</v>
      </c>
      <c r="B3" t="s">
        <v>10</v>
      </c>
      <c r="C3" s="3">
        <v>3600</v>
      </c>
      <c r="D3" s="4">
        <v>43525</v>
      </c>
      <c r="E3" t="s">
        <v>11</v>
      </c>
      <c r="F3" t="s">
        <v>12</v>
      </c>
      <c r="G3" s="1">
        <v>4663</v>
      </c>
      <c r="H3" s="1">
        <v>30074</v>
      </c>
      <c r="I3" s="1">
        <v>0.15505087450954314</v>
      </c>
      <c r="J3" s="5" t="s">
        <v>13</v>
      </c>
    </row>
    <row r="4" spans="1:12" x14ac:dyDescent="0.3">
      <c r="A4">
        <v>327</v>
      </c>
      <c r="B4" t="s">
        <v>14</v>
      </c>
      <c r="C4">
        <v>4409</v>
      </c>
      <c r="D4" s="4">
        <v>43497</v>
      </c>
      <c r="E4" t="s">
        <v>15</v>
      </c>
      <c r="F4" t="s">
        <v>16</v>
      </c>
      <c r="G4" s="1">
        <v>1151</v>
      </c>
      <c r="H4" s="1">
        <v>30159</v>
      </c>
      <c r="I4" s="1">
        <v>3.8164395371199311E-2</v>
      </c>
      <c r="J4" s="1" t="s">
        <v>17</v>
      </c>
      <c r="L4" t="s">
        <v>28</v>
      </c>
    </row>
    <row r="5" spans="1:12" x14ac:dyDescent="0.3">
      <c r="A5">
        <v>20</v>
      </c>
      <c r="B5" t="s">
        <v>18</v>
      </c>
      <c r="C5">
        <v>2606</v>
      </c>
      <c r="D5" s="4">
        <v>43466</v>
      </c>
      <c r="E5" t="s">
        <v>19</v>
      </c>
      <c r="F5" t="s">
        <v>20</v>
      </c>
      <c r="G5" s="1">
        <v>4911</v>
      </c>
      <c r="H5" s="1">
        <v>26715</v>
      </c>
      <c r="I5" s="1">
        <v>0.18382930937675462</v>
      </c>
      <c r="J5" s="1" t="s">
        <v>21</v>
      </c>
    </row>
    <row r="6" spans="1:12" x14ac:dyDescent="0.3">
      <c r="A6">
        <v>327</v>
      </c>
      <c r="B6" t="s">
        <v>18</v>
      </c>
      <c r="C6">
        <v>1387</v>
      </c>
      <c r="D6" s="4">
        <v>43525</v>
      </c>
      <c r="E6" t="s">
        <v>19</v>
      </c>
      <c r="F6" t="s">
        <v>22</v>
      </c>
      <c r="G6" s="1">
        <v>4735</v>
      </c>
      <c r="H6" s="1">
        <v>27284</v>
      </c>
      <c r="I6" s="1">
        <v>0.17354493476029909</v>
      </c>
      <c r="J6" s="1" t="s">
        <v>21</v>
      </c>
      <c r="L6" t="s">
        <v>30</v>
      </c>
    </row>
    <row r="7" spans="1:12" x14ac:dyDescent="0.3">
      <c r="A7">
        <v>327</v>
      </c>
      <c r="B7" t="s">
        <v>14</v>
      </c>
      <c r="C7">
        <v>3481</v>
      </c>
      <c r="D7" s="4">
        <v>43556</v>
      </c>
      <c r="E7" t="s">
        <v>11</v>
      </c>
      <c r="F7" t="s">
        <v>12</v>
      </c>
      <c r="G7" s="1">
        <v>1190</v>
      </c>
      <c r="H7" s="1">
        <v>33555</v>
      </c>
      <c r="I7" s="1">
        <v>3.5464163313962155E-2</v>
      </c>
      <c r="J7" s="5" t="s">
        <v>13</v>
      </c>
    </row>
    <row r="8" spans="1:12" x14ac:dyDescent="0.3">
      <c r="A8">
        <v>456</v>
      </c>
      <c r="B8" t="s">
        <v>23</v>
      </c>
      <c r="C8">
        <v>4877</v>
      </c>
      <c r="D8" s="4">
        <v>43525</v>
      </c>
      <c r="E8" t="s">
        <v>15</v>
      </c>
      <c r="F8" t="s">
        <v>16</v>
      </c>
      <c r="G8" s="1">
        <v>3887</v>
      </c>
      <c r="H8" s="1">
        <v>26500</v>
      </c>
      <c r="I8" s="1">
        <v>0.14667924528301887</v>
      </c>
      <c r="J8" s="1" t="s">
        <v>17</v>
      </c>
      <c r="L8" t="s">
        <v>31</v>
      </c>
    </row>
    <row r="9" spans="1:12" x14ac:dyDescent="0.3">
      <c r="A9">
        <v>456</v>
      </c>
      <c r="B9" t="s">
        <v>14</v>
      </c>
      <c r="C9">
        <v>1402</v>
      </c>
      <c r="D9" s="4">
        <v>43556</v>
      </c>
      <c r="E9" t="s">
        <v>15</v>
      </c>
      <c r="F9" t="s">
        <v>20</v>
      </c>
      <c r="G9" s="1">
        <v>1480</v>
      </c>
      <c r="H9" s="1">
        <v>30407</v>
      </c>
      <c r="I9" s="1">
        <v>4.8673002926957608E-2</v>
      </c>
      <c r="J9" s="1" t="s">
        <v>17</v>
      </c>
    </row>
    <row r="10" spans="1:12" x14ac:dyDescent="0.3">
      <c r="A10">
        <v>456</v>
      </c>
      <c r="B10" t="s">
        <v>23</v>
      </c>
      <c r="C10">
        <v>3066</v>
      </c>
      <c r="D10" s="4">
        <v>43497</v>
      </c>
      <c r="E10" t="s">
        <v>24</v>
      </c>
      <c r="F10" t="s">
        <v>22</v>
      </c>
      <c r="G10" s="1">
        <v>2675</v>
      </c>
      <c r="H10" s="1">
        <v>31980</v>
      </c>
      <c r="I10" s="1">
        <v>8.3646028767979982E-2</v>
      </c>
      <c r="J10" s="1" t="s">
        <v>25</v>
      </c>
      <c r="L10" t="s">
        <v>32</v>
      </c>
    </row>
    <row r="11" spans="1:12" x14ac:dyDescent="0.3">
      <c r="A11">
        <v>20</v>
      </c>
      <c r="B11" t="s">
        <v>14</v>
      </c>
      <c r="C11">
        <v>4441</v>
      </c>
      <c r="D11" s="4">
        <v>43466</v>
      </c>
      <c r="E11" t="s">
        <v>24</v>
      </c>
      <c r="F11" t="s">
        <v>12</v>
      </c>
      <c r="G11" s="1">
        <v>3132</v>
      </c>
      <c r="H11" s="1">
        <v>27056</v>
      </c>
      <c r="I11" s="1">
        <v>0.11575990538143111</v>
      </c>
      <c r="J11" s="1" t="s">
        <v>25</v>
      </c>
    </row>
    <row r="12" spans="1:12" x14ac:dyDescent="0.3">
      <c r="A12">
        <v>20</v>
      </c>
      <c r="B12" t="s">
        <v>18</v>
      </c>
      <c r="C12">
        <v>1656</v>
      </c>
      <c r="D12" s="4">
        <v>43525</v>
      </c>
      <c r="E12" t="s">
        <v>26</v>
      </c>
      <c r="F12" t="s">
        <v>16</v>
      </c>
      <c r="G12" s="1">
        <v>2521</v>
      </c>
      <c r="H12" s="1">
        <v>31290</v>
      </c>
      <c r="I12" s="1">
        <v>8.056887184403963E-2</v>
      </c>
      <c r="J12" s="1" t="s">
        <v>27</v>
      </c>
      <c r="L12" t="s">
        <v>33</v>
      </c>
    </row>
    <row r="13" spans="1:12" x14ac:dyDescent="0.3">
      <c r="A13">
        <v>456</v>
      </c>
      <c r="B13" t="s">
        <v>23</v>
      </c>
      <c r="C13">
        <v>1730</v>
      </c>
      <c r="D13" s="4">
        <v>43525</v>
      </c>
      <c r="E13" t="s">
        <v>26</v>
      </c>
      <c r="F13" t="s">
        <v>20</v>
      </c>
      <c r="G13" s="1">
        <v>1361</v>
      </c>
      <c r="H13" s="1">
        <v>27385</v>
      </c>
      <c r="I13" s="1">
        <v>4.9698740186233339E-2</v>
      </c>
      <c r="J13" s="1" t="s">
        <v>27</v>
      </c>
    </row>
    <row r="14" spans="1:12" x14ac:dyDescent="0.3">
      <c r="A14">
        <v>456</v>
      </c>
      <c r="B14" t="s">
        <v>23</v>
      </c>
      <c r="C14">
        <v>1544</v>
      </c>
      <c r="D14" s="4">
        <v>43497</v>
      </c>
      <c r="E14" t="s">
        <v>11</v>
      </c>
      <c r="F14" t="s">
        <v>22</v>
      </c>
      <c r="G14" s="1">
        <v>4962</v>
      </c>
      <c r="H14" s="1">
        <v>32143</v>
      </c>
      <c r="I14" s="1">
        <v>0.15437264723267896</v>
      </c>
      <c r="J14" s="5" t="s">
        <v>13</v>
      </c>
      <c r="L14" t="s">
        <v>34</v>
      </c>
    </row>
    <row r="15" spans="1:12" x14ac:dyDescent="0.3">
      <c r="A15">
        <v>327</v>
      </c>
      <c r="B15" t="s">
        <v>23</v>
      </c>
      <c r="C15">
        <v>4775</v>
      </c>
      <c r="D15" s="4">
        <v>43466</v>
      </c>
      <c r="E15" t="s">
        <v>15</v>
      </c>
      <c r="F15" t="s">
        <v>12</v>
      </c>
      <c r="G15" s="1">
        <v>1645</v>
      </c>
      <c r="H15" s="1">
        <v>27053</v>
      </c>
      <c r="I15" s="1">
        <v>6.0806564891139614E-2</v>
      </c>
      <c r="J15" s="1" t="s">
        <v>17</v>
      </c>
    </row>
    <row r="16" spans="1:12" x14ac:dyDescent="0.3">
      <c r="A16">
        <v>327</v>
      </c>
      <c r="B16" t="s">
        <v>14</v>
      </c>
      <c r="C16">
        <v>1431</v>
      </c>
      <c r="D16" s="4">
        <v>43525</v>
      </c>
      <c r="E16" t="s">
        <v>19</v>
      </c>
      <c r="F16" t="s">
        <v>16</v>
      </c>
      <c r="G16" s="1">
        <v>1320</v>
      </c>
      <c r="H16" s="1">
        <v>29345</v>
      </c>
      <c r="I16" s="1">
        <v>4.4982109388311466E-2</v>
      </c>
      <c r="J16" s="1" t="s">
        <v>21</v>
      </c>
    </row>
    <row r="17" spans="1:10" x14ac:dyDescent="0.3">
      <c r="A17">
        <v>20</v>
      </c>
      <c r="B17" t="s">
        <v>18</v>
      </c>
      <c r="C17">
        <v>3035</v>
      </c>
      <c r="D17" s="4">
        <v>43556</v>
      </c>
      <c r="E17" t="s">
        <v>11</v>
      </c>
      <c r="F17" t="s">
        <v>20</v>
      </c>
      <c r="G17" s="1">
        <v>2118</v>
      </c>
      <c r="H17" s="1">
        <v>25228</v>
      </c>
      <c r="I17" s="1">
        <v>8.3954336451561751E-2</v>
      </c>
      <c r="J17" s="5" t="s">
        <v>13</v>
      </c>
    </row>
    <row r="18" spans="1:10" x14ac:dyDescent="0.3">
      <c r="A18">
        <v>456</v>
      </c>
      <c r="B18" t="s">
        <v>18</v>
      </c>
      <c r="C18">
        <v>4942</v>
      </c>
      <c r="D18" s="4">
        <v>43525</v>
      </c>
      <c r="E18" t="s">
        <v>15</v>
      </c>
      <c r="F18" t="s">
        <v>22</v>
      </c>
      <c r="G18" s="1">
        <v>1486</v>
      </c>
      <c r="H18" s="1">
        <v>34967</v>
      </c>
      <c r="I18" s="1">
        <v>4.2497211656704892E-2</v>
      </c>
      <c r="J18" s="1" t="s">
        <v>17</v>
      </c>
    </row>
    <row r="19" spans="1:10" x14ac:dyDescent="0.3">
      <c r="A19">
        <v>456</v>
      </c>
      <c r="B19" t="s">
        <v>14</v>
      </c>
      <c r="C19">
        <v>1890</v>
      </c>
      <c r="D19" s="4">
        <v>43556</v>
      </c>
      <c r="E19" t="s">
        <v>19</v>
      </c>
      <c r="F19" t="s">
        <v>12</v>
      </c>
      <c r="G19" s="1">
        <v>4358</v>
      </c>
      <c r="H19" s="1">
        <v>32864</v>
      </c>
      <c r="I19" s="1">
        <v>0.13260710808179163</v>
      </c>
      <c r="J19" s="1" t="s">
        <v>21</v>
      </c>
    </row>
    <row r="20" spans="1:10" x14ac:dyDescent="0.3">
      <c r="A20">
        <v>456</v>
      </c>
      <c r="B20" t="s">
        <v>23</v>
      </c>
      <c r="C20">
        <v>4795</v>
      </c>
      <c r="D20" s="4">
        <v>43497</v>
      </c>
      <c r="E20" t="s">
        <v>19</v>
      </c>
      <c r="F20" t="s">
        <v>16</v>
      </c>
      <c r="G20" s="1">
        <v>3032</v>
      </c>
      <c r="H20" s="1">
        <v>32677</v>
      </c>
      <c r="I20" s="1">
        <v>9.2786975548550962E-2</v>
      </c>
      <c r="J20" s="1" t="s">
        <v>21</v>
      </c>
    </row>
    <row r="21" spans="1:10" x14ac:dyDescent="0.3">
      <c r="A21">
        <v>327</v>
      </c>
      <c r="B21" t="s">
        <v>14</v>
      </c>
      <c r="C21">
        <v>4583</v>
      </c>
      <c r="D21" s="4">
        <v>43466</v>
      </c>
      <c r="E21" t="s">
        <v>11</v>
      </c>
      <c r="F21" t="s">
        <v>20</v>
      </c>
      <c r="G21" s="1">
        <v>4903</v>
      </c>
      <c r="H21" s="1">
        <v>29334</v>
      </c>
      <c r="I21" s="1">
        <v>0.16714392854707846</v>
      </c>
      <c r="J21" s="5" t="s">
        <v>13</v>
      </c>
    </row>
    <row r="22" spans="1:10" x14ac:dyDescent="0.3">
      <c r="A22">
        <v>20</v>
      </c>
      <c r="B22" t="s">
        <v>23</v>
      </c>
      <c r="C22">
        <v>1927</v>
      </c>
      <c r="D22" s="4">
        <v>43525</v>
      </c>
      <c r="E22" t="s">
        <v>15</v>
      </c>
      <c r="F22" t="s">
        <v>22</v>
      </c>
      <c r="G22" s="1">
        <v>2253</v>
      </c>
      <c r="H22" s="1">
        <v>32357</v>
      </c>
      <c r="I22" s="1">
        <v>6.9629446487622468E-2</v>
      </c>
      <c r="J22" s="1" t="s">
        <v>17</v>
      </c>
    </row>
    <row r="23" spans="1:10" x14ac:dyDescent="0.3">
      <c r="A23">
        <v>20</v>
      </c>
      <c r="B23" t="s">
        <v>14</v>
      </c>
      <c r="C23">
        <v>1097</v>
      </c>
      <c r="D23" s="4">
        <v>43525</v>
      </c>
      <c r="E23" t="s">
        <v>15</v>
      </c>
      <c r="F23" t="s">
        <v>12</v>
      </c>
      <c r="G23" s="1">
        <v>2170</v>
      </c>
      <c r="H23" s="1">
        <v>33622</v>
      </c>
      <c r="I23" s="1">
        <v>6.4541074296591519E-2</v>
      </c>
      <c r="J23" s="1" t="s">
        <v>17</v>
      </c>
    </row>
    <row r="24" spans="1:10" x14ac:dyDescent="0.3">
      <c r="A24">
        <v>456</v>
      </c>
      <c r="B24" t="s">
        <v>18</v>
      </c>
      <c r="C24">
        <v>4922</v>
      </c>
      <c r="D24" s="4">
        <v>43497</v>
      </c>
      <c r="E24" t="s">
        <v>24</v>
      </c>
      <c r="F24" t="s">
        <v>16</v>
      </c>
      <c r="G24" s="1">
        <v>3878</v>
      </c>
      <c r="H24" s="1">
        <v>34072</v>
      </c>
      <c r="I24" s="1">
        <v>0.11381779760507162</v>
      </c>
      <c r="J24" s="1" t="s">
        <v>25</v>
      </c>
    </row>
    <row r="25" spans="1:10" x14ac:dyDescent="0.3">
      <c r="A25">
        <v>327</v>
      </c>
      <c r="B25" t="s">
        <v>23</v>
      </c>
      <c r="C25">
        <v>2914</v>
      </c>
      <c r="D25" s="4">
        <v>43466</v>
      </c>
      <c r="E25" t="s">
        <v>24</v>
      </c>
      <c r="F25" t="s">
        <v>20</v>
      </c>
      <c r="G25" s="1">
        <v>3262</v>
      </c>
      <c r="H25" s="1">
        <v>26575</v>
      </c>
      <c r="I25" s="1">
        <v>0.12274694261523988</v>
      </c>
      <c r="J25" s="1" t="s">
        <v>25</v>
      </c>
    </row>
    <row r="26" spans="1:10" x14ac:dyDescent="0.3">
      <c r="A26">
        <v>20</v>
      </c>
      <c r="B26" t="s">
        <v>23</v>
      </c>
      <c r="C26">
        <v>1175</v>
      </c>
      <c r="D26" s="4">
        <v>43525</v>
      </c>
      <c r="E26" t="s">
        <v>26</v>
      </c>
      <c r="F26" t="s">
        <v>22</v>
      </c>
      <c r="G26" s="1">
        <v>3478</v>
      </c>
      <c r="H26" s="1">
        <v>30615</v>
      </c>
      <c r="I26" s="1">
        <v>0.11360444226686264</v>
      </c>
      <c r="J26" s="1" t="s">
        <v>27</v>
      </c>
    </row>
    <row r="27" spans="1:10" x14ac:dyDescent="0.3">
      <c r="A27">
        <v>327</v>
      </c>
      <c r="B27" t="s">
        <v>23</v>
      </c>
      <c r="C27">
        <v>4089</v>
      </c>
      <c r="D27" s="4">
        <v>43556</v>
      </c>
      <c r="E27" t="s">
        <v>26</v>
      </c>
      <c r="F27" t="s">
        <v>12</v>
      </c>
      <c r="G27" s="1">
        <v>4329</v>
      </c>
      <c r="H27" s="1">
        <v>32964</v>
      </c>
      <c r="I27" s="1">
        <v>0.1313250819075355</v>
      </c>
      <c r="J27" s="1" t="s">
        <v>27</v>
      </c>
    </row>
    <row r="28" spans="1:10" x14ac:dyDescent="0.3">
      <c r="A28">
        <v>327</v>
      </c>
      <c r="B28" t="s">
        <v>14</v>
      </c>
      <c r="C28">
        <v>3454</v>
      </c>
      <c r="D28" s="4">
        <v>43525</v>
      </c>
      <c r="E28" t="s">
        <v>11</v>
      </c>
      <c r="F28" t="s">
        <v>16</v>
      </c>
      <c r="G28" s="1">
        <v>1521</v>
      </c>
      <c r="H28" s="1">
        <v>32152</v>
      </c>
      <c r="I28" s="1">
        <v>4.730654391639711E-2</v>
      </c>
      <c r="J28" s="5" t="s">
        <v>13</v>
      </c>
    </row>
    <row r="29" spans="1:10" x14ac:dyDescent="0.3">
      <c r="A29">
        <v>456</v>
      </c>
      <c r="B29" t="s">
        <v>18</v>
      </c>
      <c r="C29">
        <v>1314</v>
      </c>
      <c r="D29" s="4">
        <v>43556</v>
      </c>
      <c r="E29" t="s">
        <v>15</v>
      </c>
      <c r="F29" t="s">
        <v>20</v>
      </c>
      <c r="G29" s="1">
        <v>4251</v>
      </c>
      <c r="H29" s="1">
        <v>27378</v>
      </c>
      <c r="I29" s="1">
        <v>0.15527065527065528</v>
      </c>
      <c r="J29" s="1" t="s">
        <v>17</v>
      </c>
    </row>
    <row r="30" spans="1:10" x14ac:dyDescent="0.3">
      <c r="A30">
        <v>456</v>
      </c>
      <c r="B30" t="s">
        <v>18</v>
      </c>
      <c r="C30">
        <v>4152</v>
      </c>
      <c r="D30" s="4">
        <v>43497</v>
      </c>
      <c r="E30" t="s">
        <v>19</v>
      </c>
      <c r="F30" t="s">
        <v>22</v>
      </c>
      <c r="G30" s="1">
        <v>2220</v>
      </c>
      <c r="H30" s="1">
        <v>28518</v>
      </c>
      <c r="I30" s="1">
        <v>7.7845571218177992E-2</v>
      </c>
      <c r="J30" s="1" t="s">
        <v>21</v>
      </c>
    </row>
    <row r="31" spans="1:10" x14ac:dyDescent="0.3">
      <c r="A31">
        <v>456</v>
      </c>
      <c r="B31" t="s">
        <v>14</v>
      </c>
      <c r="C31">
        <v>2120</v>
      </c>
      <c r="D31" s="4">
        <v>43466</v>
      </c>
      <c r="E31" t="s">
        <v>11</v>
      </c>
      <c r="F31" t="s">
        <v>12</v>
      </c>
      <c r="G31" s="1">
        <v>1841</v>
      </c>
      <c r="H31" s="1">
        <v>29668</v>
      </c>
      <c r="I31" s="1">
        <v>6.2053390858837806E-2</v>
      </c>
      <c r="J31" s="5" t="s">
        <v>13</v>
      </c>
    </row>
    <row r="32" spans="1:10" x14ac:dyDescent="0.3">
      <c r="A32">
        <v>20</v>
      </c>
      <c r="B32" t="s">
        <v>23</v>
      </c>
      <c r="C32">
        <v>2414</v>
      </c>
      <c r="D32" s="4">
        <v>43525</v>
      </c>
      <c r="E32" t="s">
        <v>15</v>
      </c>
      <c r="F32" t="s">
        <v>16</v>
      </c>
      <c r="G32" s="1">
        <v>3216</v>
      </c>
      <c r="H32" s="1">
        <v>32593</v>
      </c>
      <c r="I32" s="1">
        <v>9.8671493879053787E-2</v>
      </c>
      <c r="J32" s="1" t="s">
        <v>17</v>
      </c>
    </row>
    <row r="33" spans="1:10" x14ac:dyDescent="0.3">
      <c r="A33">
        <v>20</v>
      </c>
      <c r="B33" t="s">
        <v>14</v>
      </c>
      <c r="C33">
        <v>2418</v>
      </c>
      <c r="D33" s="4">
        <v>43525</v>
      </c>
      <c r="E33" t="s">
        <v>19</v>
      </c>
      <c r="F33" t="s">
        <v>20</v>
      </c>
      <c r="G33" s="1">
        <v>4662</v>
      </c>
      <c r="H33" s="1">
        <v>32889</v>
      </c>
      <c r="I33" s="1">
        <v>0.14177992641916751</v>
      </c>
      <c r="J33" s="1" t="s">
        <v>21</v>
      </c>
    </row>
    <row r="34" spans="1:10" x14ac:dyDescent="0.3">
      <c r="A34">
        <v>456</v>
      </c>
      <c r="B34" t="s">
        <v>23</v>
      </c>
      <c r="C34">
        <v>3298</v>
      </c>
      <c r="D34" s="4">
        <v>43497</v>
      </c>
      <c r="E34" t="s">
        <v>19</v>
      </c>
      <c r="F34" t="s">
        <v>22</v>
      </c>
      <c r="G34" s="1">
        <v>2002</v>
      </c>
      <c r="H34" s="1">
        <v>32003</v>
      </c>
      <c r="I34" s="1">
        <v>6.2556635315439174E-2</v>
      </c>
      <c r="J34" s="1" t="s">
        <v>21</v>
      </c>
    </row>
    <row r="35" spans="1:10" x14ac:dyDescent="0.3">
      <c r="A35">
        <v>456</v>
      </c>
      <c r="B35" t="s">
        <v>14</v>
      </c>
      <c r="C35">
        <v>3282</v>
      </c>
      <c r="D35" s="4">
        <v>43466</v>
      </c>
      <c r="E35" t="s">
        <v>11</v>
      </c>
      <c r="F35" t="s">
        <v>12</v>
      </c>
      <c r="G35" s="1">
        <v>1098</v>
      </c>
      <c r="H35" s="1">
        <v>26699</v>
      </c>
      <c r="I35" s="1">
        <v>4.1125135772875389E-2</v>
      </c>
      <c r="J35" s="5" t="s">
        <v>13</v>
      </c>
    </row>
    <row r="36" spans="1:10" x14ac:dyDescent="0.3">
      <c r="A36">
        <v>327</v>
      </c>
      <c r="B36" t="s">
        <v>18</v>
      </c>
      <c r="C36">
        <v>3377</v>
      </c>
      <c r="D36" s="4">
        <v>43525</v>
      </c>
      <c r="E36" t="s">
        <v>15</v>
      </c>
      <c r="F36" t="s">
        <v>16</v>
      </c>
      <c r="G36" s="1">
        <v>1941</v>
      </c>
      <c r="H36" s="1">
        <v>25652</v>
      </c>
      <c r="I36" s="1">
        <v>7.5666614688913142E-2</v>
      </c>
      <c r="J36" s="1" t="s">
        <v>17</v>
      </c>
    </row>
    <row r="37" spans="1:10" x14ac:dyDescent="0.3">
      <c r="A37">
        <v>327</v>
      </c>
      <c r="B37" t="s">
        <v>23</v>
      </c>
      <c r="C37">
        <v>1826</v>
      </c>
      <c r="D37" s="4">
        <v>43556</v>
      </c>
      <c r="E37" t="s">
        <v>15</v>
      </c>
      <c r="F37" t="s">
        <v>20</v>
      </c>
      <c r="G37" s="1">
        <v>2497</v>
      </c>
      <c r="H37" s="1">
        <v>30446</v>
      </c>
      <c r="I37" s="1">
        <v>8.2014057675885169E-2</v>
      </c>
      <c r="J37" s="1" t="s">
        <v>17</v>
      </c>
    </row>
    <row r="38" spans="1:10" x14ac:dyDescent="0.3">
      <c r="A38">
        <v>20</v>
      </c>
      <c r="B38" t="s">
        <v>23</v>
      </c>
      <c r="C38">
        <v>2982</v>
      </c>
      <c r="D38" s="4">
        <v>43525</v>
      </c>
      <c r="E38" t="s">
        <v>24</v>
      </c>
      <c r="F38" t="s">
        <v>22</v>
      </c>
      <c r="G38" s="1">
        <v>1489</v>
      </c>
      <c r="H38" s="1">
        <v>34831</v>
      </c>
      <c r="I38" s="1">
        <v>4.2749275071057392E-2</v>
      </c>
      <c r="J38" s="1" t="s">
        <v>25</v>
      </c>
    </row>
    <row r="39" spans="1:10" x14ac:dyDescent="0.3">
      <c r="A39">
        <v>456</v>
      </c>
      <c r="B39" t="s">
        <v>23</v>
      </c>
      <c r="C39">
        <v>3622</v>
      </c>
      <c r="D39" s="4">
        <v>43556</v>
      </c>
      <c r="E39" t="s">
        <v>24</v>
      </c>
      <c r="F39" t="s">
        <v>12</v>
      </c>
      <c r="G39" s="1">
        <v>4708</v>
      </c>
      <c r="H39" s="1">
        <v>34770</v>
      </c>
      <c r="I39" s="1">
        <v>0.1354040839804429</v>
      </c>
      <c r="J39" s="1" t="s">
        <v>25</v>
      </c>
    </row>
    <row r="40" spans="1:10" x14ac:dyDescent="0.3">
      <c r="A40">
        <v>456</v>
      </c>
      <c r="B40" t="s">
        <v>14</v>
      </c>
      <c r="C40">
        <v>2889</v>
      </c>
      <c r="D40" s="4">
        <v>43497</v>
      </c>
      <c r="E40" t="s">
        <v>26</v>
      </c>
      <c r="F40" t="s">
        <v>16</v>
      </c>
      <c r="G40" s="1">
        <v>4926</v>
      </c>
      <c r="H40" s="1">
        <v>32989</v>
      </c>
      <c r="I40" s="1">
        <v>0.14932250143987388</v>
      </c>
      <c r="J40" s="1" t="s">
        <v>27</v>
      </c>
    </row>
    <row r="41" spans="1:10" x14ac:dyDescent="0.3">
      <c r="A41">
        <v>456</v>
      </c>
      <c r="B41" t="s">
        <v>18</v>
      </c>
      <c r="C41">
        <v>1690</v>
      </c>
      <c r="D41" s="4">
        <v>43466</v>
      </c>
      <c r="E41" t="s">
        <v>26</v>
      </c>
      <c r="F41" t="s">
        <v>20</v>
      </c>
      <c r="G41" s="1">
        <v>2838</v>
      </c>
      <c r="H41" s="1">
        <v>33135</v>
      </c>
      <c r="I41" s="1">
        <v>8.5649615210502489E-2</v>
      </c>
      <c r="J41" s="1" t="s">
        <v>27</v>
      </c>
    </row>
    <row r="42" spans="1:10" x14ac:dyDescent="0.3">
      <c r="A42">
        <v>327</v>
      </c>
      <c r="B42" t="s">
        <v>18</v>
      </c>
      <c r="C42">
        <v>3479</v>
      </c>
      <c r="D42" s="4">
        <v>43525</v>
      </c>
      <c r="E42" t="s">
        <v>26</v>
      </c>
      <c r="F42" t="s">
        <v>22</v>
      </c>
      <c r="G42" s="1">
        <v>4645</v>
      </c>
      <c r="H42" s="1">
        <v>28953</v>
      </c>
      <c r="I42" s="1">
        <v>0.16043242496459781</v>
      </c>
      <c r="J42" s="1" t="s">
        <v>27</v>
      </c>
    </row>
    <row r="43" spans="1:10" x14ac:dyDescent="0.3">
      <c r="A43">
        <v>456</v>
      </c>
      <c r="B43" t="s">
        <v>23</v>
      </c>
      <c r="C43">
        <v>4501</v>
      </c>
      <c r="D43" s="4">
        <v>43525</v>
      </c>
      <c r="E43" t="s">
        <v>11</v>
      </c>
      <c r="F43" t="s">
        <v>12</v>
      </c>
      <c r="G43" s="1">
        <v>2150</v>
      </c>
      <c r="H43" s="1">
        <v>30659</v>
      </c>
      <c r="I43" s="1">
        <v>7.0126227208976155E-2</v>
      </c>
      <c r="J43" s="5" t="s">
        <v>13</v>
      </c>
    </row>
    <row r="44" spans="1:10" x14ac:dyDescent="0.3">
      <c r="A44">
        <v>327</v>
      </c>
      <c r="B44" t="s">
        <v>14</v>
      </c>
      <c r="C44">
        <v>2455</v>
      </c>
      <c r="D44" s="4">
        <v>43497</v>
      </c>
      <c r="E44" t="s">
        <v>15</v>
      </c>
      <c r="F44" t="s">
        <v>16</v>
      </c>
      <c r="G44" s="1">
        <v>1564</v>
      </c>
      <c r="H44" s="1">
        <v>27112</v>
      </c>
      <c r="I44" s="1">
        <v>5.7686633225140158E-2</v>
      </c>
      <c r="J44" s="1" t="s">
        <v>17</v>
      </c>
    </row>
    <row r="45" spans="1:10" x14ac:dyDescent="0.3">
      <c r="A45">
        <v>20</v>
      </c>
      <c r="B45" t="s">
        <v>18</v>
      </c>
      <c r="C45">
        <v>2200</v>
      </c>
      <c r="D45" s="4">
        <v>43466</v>
      </c>
      <c r="E45" t="s">
        <v>19</v>
      </c>
      <c r="F45" t="s">
        <v>20</v>
      </c>
      <c r="G45" s="1">
        <v>2112</v>
      </c>
      <c r="H45" s="1">
        <v>33446</v>
      </c>
      <c r="I45" s="1">
        <v>6.3146564611612749E-2</v>
      </c>
      <c r="J45" s="1" t="s">
        <v>21</v>
      </c>
    </row>
    <row r="46" spans="1:10" x14ac:dyDescent="0.3">
      <c r="A46">
        <v>327</v>
      </c>
      <c r="B46" t="s">
        <v>18</v>
      </c>
      <c r="C46">
        <v>4185</v>
      </c>
      <c r="D46" s="4">
        <v>43525</v>
      </c>
      <c r="E46" t="s">
        <v>19</v>
      </c>
      <c r="F46" t="s">
        <v>22</v>
      </c>
      <c r="G46" s="1">
        <v>4079</v>
      </c>
      <c r="H46" s="1">
        <v>32475</v>
      </c>
      <c r="I46" s="1">
        <v>0.12560431100846806</v>
      </c>
      <c r="J46" s="1" t="s">
        <v>21</v>
      </c>
    </row>
    <row r="47" spans="1:10" x14ac:dyDescent="0.3">
      <c r="A47">
        <v>327</v>
      </c>
      <c r="B47" t="s">
        <v>14</v>
      </c>
      <c r="C47">
        <v>4129</v>
      </c>
      <c r="D47" s="4">
        <v>43556</v>
      </c>
      <c r="E47" t="s">
        <v>11</v>
      </c>
      <c r="F47" t="s">
        <v>12</v>
      </c>
      <c r="G47" s="1">
        <v>3581</v>
      </c>
      <c r="H47" s="1">
        <v>25835</v>
      </c>
      <c r="I47" s="1">
        <v>0.13861041223146894</v>
      </c>
      <c r="J47" s="5" t="s">
        <v>13</v>
      </c>
    </row>
    <row r="48" spans="1:10" x14ac:dyDescent="0.3">
      <c r="A48">
        <v>456</v>
      </c>
      <c r="B48" t="s">
        <v>23</v>
      </c>
      <c r="C48">
        <v>1658</v>
      </c>
      <c r="D48" s="4">
        <v>43525</v>
      </c>
      <c r="E48" t="s">
        <v>15</v>
      </c>
      <c r="F48" t="s">
        <v>16</v>
      </c>
      <c r="G48" s="1">
        <v>1469</v>
      </c>
      <c r="H48" s="1">
        <v>33725</v>
      </c>
      <c r="I48" s="1">
        <v>4.3558191252779835E-2</v>
      </c>
      <c r="J48" s="1" t="s">
        <v>17</v>
      </c>
    </row>
    <row r="49" spans="1:10" x14ac:dyDescent="0.3">
      <c r="A49">
        <v>456</v>
      </c>
      <c r="B49" t="s">
        <v>14</v>
      </c>
      <c r="C49">
        <v>2019</v>
      </c>
      <c r="D49" s="4">
        <v>43556</v>
      </c>
      <c r="E49" t="s">
        <v>15</v>
      </c>
      <c r="F49" t="s">
        <v>20</v>
      </c>
      <c r="G49" s="1">
        <v>3867</v>
      </c>
      <c r="H49" s="1">
        <v>28456</v>
      </c>
      <c r="I49" s="1">
        <v>0.13589401180770311</v>
      </c>
      <c r="J49" s="1" t="s">
        <v>17</v>
      </c>
    </row>
    <row r="50" spans="1:10" x14ac:dyDescent="0.3">
      <c r="A50">
        <v>456</v>
      </c>
      <c r="B50" t="s">
        <v>23</v>
      </c>
      <c r="C50">
        <v>1182</v>
      </c>
      <c r="D50" s="4">
        <v>43497</v>
      </c>
      <c r="E50" t="s">
        <v>24</v>
      </c>
      <c r="F50" t="s">
        <v>22</v>
      </c>
      <c r="G50" s="1">
        <v>4828</v>
      </c>
      <c r="H50" s="1">
        <v>25067</v>
      </c>
      <c r="I50" s="1">
        <v>0.19260382175768939</v>
      </c>
      <c r="J50" s="1" t="s">
        <v>25</v>
      </c>
    </row>
    <row r="51" spans="1:10" x14ac:dyDescent="0.3">
      <c r="A51">
        <v>20</v>
      </c>
      <c r="B51" t="s">
        <v>14</v>
      </c>
      <c r="C51">
        <v>3260</v>
      </c>
      <c r="D51" s="4">
        <v>43466</v>
      </c>
      <c r="E51" t="s">
        <v>24</v>
      </c>
      <c r="F51" t="s">
        <v>12</v>
      </c>
      <c r="G51" s="1">
        <v>4058</v>
      </c>
      <c r="H51" s="1">
        <v>34742</v>
      </c>
      <c r="I51" s="1">
        <v>0.11680386851649301</v>
      </c>
      <c r="J51" s="1" t="s">
        <v>25</v>
      </c>
    </row>
    <row r="52" spans="1:10" x14ac:dyDescent="0.3">
      <c r="A52">
        <v>20</v>
      </c>
      <c r="B52" t="s">
        <v>18</v>
      </c>
      <c r="C52">
        <v>2426</v>
      </c>
      <c r="D52" s="4">
        <v>43525</v>
      </c>
      <c r="E52" t="s">
        <v>26</v>
      </c>
      <c r="F52" t="s">
        <v>16</v>
      </c>
      <c r="G52" s="1">
        <v>1502</v>
      </c>
      <c r="H52" s="1">
        <v>34395</v>
      </c>
      <c r="I52" s="1">
        <v>4.3669137956098267E-2</v>
      </c>
      <c r="J52" s="1" t="s">
        <v>27</v>
      </c>
    </row>
    <row r="53" spans="1:10" x14ac:dyDescent="0.3">
      <c r="A53">
        <v>456</v>
      </c>
      <c r="B53" t="s">
        <v>23</v>
      </c>
      <c r="C53">
        <v>1404</v>
      </c>
      <c r="D53" s="4">
        <v>43525</v>
      </c>
      <c r="E53" t="s">
        <v>26</v>
      </c>
      <c r="F53" t="s">
        <v>20</v>
      </c>
      <c r="G53" s="1">
        <v>2642</v>
      </c>
      <c r="H53" s="1">
        <v>32556</v>
      </c>
      <c r="I53" s="1">
        <v>8.115247573411967E-2</v>
      </c>
      <c r="J53" s="1" t="s">
        <v>27</v>
      </c>
    </row>
    <row r="54" spans="1:10" x14ac:dyDescent="0.3">
      <c r="A54">
        <v>456</v>
      </c>
      <c r="B54" t="s">
        <v>23</v>
      </c>
      <c r="C54">
        <v>3670</v>
      </c>
      <c r="D54" s="4">
        <v>43497</v>
      </c>
      <c r="E54" t="s">
        <v>11</v>
      </c>
      <c r="F54" t="s">
        <v>22</v>
      </c>
      <c r="G54" s="1">
        <v>3349</v>
      </c>
      <c r="H54" s="1">
        <v>28995</v>
      </c>
      <c r="I54" s="1">
        <v>0.11550267287463356</v>
      </c>
      <c r="J54" s="5" t="s">
        <v>13</v>
      </c>
    </row>
    <row r="55" spans="1:10" x14ac:dyDescent="0.3">
      <c r="A55">
        <v>327</v>
      </c>
      <c r="B55" t="s">
        <v>23</v>
      </c>
      <c r="C55">
        <v>1615</v>
      </c>
      <c r="D55" s="4">
        <v>43466</v>
      </c>
      <c r="E55" t="s">
        <v>15</v>
      </c>
      <c r="F55" t="s">
        <v>12</v>
      </c>
      <c r="G55" s="1">
        <v>1615</v>
      </c>
      <c r="H55" s="1">
        <v>31369</v>
      </c>
      <c r="I55" s="1">
        <v>5.14839491217444E-2</v>
      </c>
      <c r="J55" s="1" t="s">
        <v>17</v>
      </c>
    </row>
    <row r="56" spans="1:10" x14ac:dyDescent="0.3">
      <c r="A56">
        <v>327</v>
      </c>
      <c r="B56" t="s">
        <v>14</v>
      </c>
      <c r="C56">
        <v>3130</v>
      </c>
      <c r="D56" s="4">
        <v>43525</v>
      </c>
      <c r="E56" t="s">
        <v>19</v>
      </c>
      <c r="F56" t="s">
        <v>16</v>
      </c>
      <c r="G56" s="1">
        <v>2345</v>
      </c>
      <c r="H56" s="1">
        <v>32017</v>
      </c>
      <c r="I56" s="1">
        <v>7.3242340006871354E-2</v>
      </c>
      <c r="J56" s="1" t="s">
        <v>21</v>
      </c>
    </row>
    <row r="57" spans="1:10" x14ac:dyDescent="0.3">
      <c r="A57">
        <v>20</v>
      </c>
      <c r="B57" t="s">
        <v>18</v>
      </c>
      <c r="C57">
        <v>1233</v>
      </c>
      <c r="D57" s="4">
        <v>43556</v>
      </c>
      <c r="E57" t="s">
        <v>11</v>
      </c>
      <c r="F57" t="s">
        <v>20</v>
      </c>
      <c r="G57" s="1">
        <v>1717</v>
      </c>
      <c r="H57" s="1">
        <v>30690</v>
      </c>
      <c r="I57" s="1">
        <v>5.5946562398175304E-2</v>
      </c>
      <c r="J57" s="5" t="s">
        <v>13</v>
      </c>
    </row>
    <row r="58" spans="1:10" x14ac:dyDescent="0.3">
      <c r="A58">
        <v>456</v>
      </c>
      <c r="B58" t="s">
        <v>18</v>
      </c>
      <c r="C58">
        <v>2356</v>
      </c>
      <c r="D58" s="4">
        <v>43525</v>
      </c>
      <c r="E58" t="s">
        <v>15</v>
      </c>
      <c r="F58" t="s">
        <v>22</v>
      </c>
      <c r="G58" s="1">
        <v>4177</v>
      </c>
      <c r="H58" s="1">
        <v>25276</v>
      </c>
      <c r="I58" s="1">
        <v>0.16525557841430605</v>
      </c>
      <c r="J58" s="1" t="s">
        <v>17</v>
      </c>
    </row>
    <row r="59" spans="1:10" x14ac:dyDescent="0.3">
      <c r="A59">
        <v>456</v>
      </c>
      <c r="B59" t="s">
        <v>14</v>
      </c>
      <c r="C59">
        <v>4426</v>
      </c>
      <c r="D59" s="4">
        <v>43556</v>
      </c>
      <c r="E59" t="s">
        <v>19</v>
      </c>
      <c r="F59" t="s">
        <v>12</v>
      </c>
      <c r="G59" s="1">
        <v>3997</v>
      </c>
      <c r="H59" s="1">
        <v>30194</v>
      </c>
      <c r="I59" s="1">
        <v>0.13237729350202027</v>
      </c>
      <c r="J59" s="1" t="s">
        <v>21</v>
      </c>
    </row>
    <row r="60" spans="1:10" x14ac:dyDescent="0.3">
      <c r="A60">
        <v>456</v>
      </c>
      <c r="B60" t="s">
        <v>23</v>
      </c>
      <c r="C60">
        <v>1398</v>
      </c>
      <c r="D60" s="4">
        <v>43497</v>
      </c>
      <c r="E60" t="s">
        <v>19</v>
      </c>
      <c r="F60" t="s">
        <v>16</v>
      </c>
      <c r="G60" s="1">
        <v>3999</v>
      </c>
      <c r="H60" s="1">
        <v>31525</v>
      </c>
      <c r="I60" s="1">
        <v>0.1268517049960349</v>
      </c>
      <c r="J60" s="1" t="s">
        <v>21</v>
      </c>
    </row>
    <row r="61" spans="1:10" x14ac:dyDescent="0.3">
      <c r="A61">
        <v>327</v>
      </c>
      <c r="B61" t="s">
        <v>14</v>
      </c>
      <c r="C61">
        <v>1682</v>
      </c>
      <c r="D61" s="4">
        <v>43466</v>
      </c>
      <c r="E61" t="s">
        <v>11</v>
      </c>
      <c r="F61" t="s">
        <v>20</v>
      </c>
      <c r="G61" s="1">
        <v>3166</v>
      </c>
      <c r="H61" s="1">
        <v>30315</v>
      </c>
      <c r="I61" s="1">
        <v>0.10443674748474352</v>
      </c>
      <c r="J61" s="5" t="s">
        <v>13</v>
      </c>
    </row>
    <row r="62" spans="1:10" x14ac:dyDescent="0.3">
      <c r="A62">
        <v>20</v>
      </c>
      <c r="B62" t="s">
        <v>23</v>
      </c>
      <c r="C62">
        <v>3782</v>
      </c>
      <c r="D62" s="4">
        <v>43525</v>
      </c>
      <c r="E62" t="s">
        <v>15</v>
      </c>
      <c r="F62" t="s">
        <v>22</v>
      </c>
      <c r="G62" s="1">
        <v>2105</v>
      </c>
      <c r="H62" s="1">
        <v>33518</v>
      </c>
      <c r="I62" s="1">
        <v>6.2802076496210987E-2</v>
      </c>
      <c r="J62" s="1" t="s">
        <v>17</v>
      </c>
    </row>
    <row r="63" spans="1:10" x14ac:dyDescent="0.3">
      <c r="A63">
        <v>20</v>
      </c>
      <c r="B63" t="s">
        <v>14</v>
      </c>
      <c r="C63">
        <v>1805</v>
      </c>
      <c r="D63" s="4">
        <v>43525</v>
      </c>
      <c r="E63" t="s">
        <v>15</v>
      </c>
      <c r="F63" t="s">
        <v>12</v>
      </c>
      <c r="G63" s="1">
        <v>1996</v>
      </c>
      <c r="H63" s="1">
        <v>28235</v>
      </c>
      <c r="I63" s="1">
        <v>7.0692403045865063E-2</v>
      </c>
      <c r="J63" s="1" t="s">
        <v>17</v>
      </c>
    </row>
    <row r="64" spans="1:10" x14ac:dyDescent="0.3">
      <c r="A64">
        <v>456</v>
      </c>
      <c r="B64" t="s">
        <v>18</v>
      </c>
      <c r="C64">
        <v>3471</v>
      </c>
      <c r="D64" s="4">
        <v>43497</v>
      </c>
      <c r="E64" t="s">
        <v>24</v>
      </c>
      <c r="F64" t="s">
        <v>16</v>
      </c>
      <c r="G64" s="1">
        <v>1995</v>
      </c>
      <c r="H64" s="1">
        <v>33359</v>
      </c>
      <c r="I64" s="1">
        <v>5.9803950957762524E-2</v>
      </c>
      <c r="J64" s="1" t="s">
        <v>25</v>
      </c>
    </row>
    <row r="65" spans="1:10" x14ac:dyDescent="0.3">
      <c r="A65">
        <v>327</v>
      </c>
      <c r="B65" t="s">
        <v>23</v>
      </c>
      <c r="C65">
        <v>4413</v>
      </c>
      <c r="D65" s="4">
        <v>43466</v>
      </c>
      <c r="E65" t="s">
        <v>24</v>
      </c>
      <c r="F65" t="s">
        <v>20</v>
      </c>
      <c r="G65" s="1">
        <v>3899</v>
      </c>
      <c r="H65" s="1">
        <v>29481</v>
      </c>
      <c r="I65" s="1">
        <v>0.13225467250093281</v>
      </c>
      <c r="J65" s="1" t="s">
        <v>25</v>
      </c>
    </row>
    <row r="66" spans="1:10" x14ac:dyDescent="0.3">
      <c r="A66">
        <v>20</v>
      </c>
      <c r="B66" t="s">
        <v>23</v>
      </c>
      <c r="C66">
        <v>4776</v>
      </c>
      <c r="D66" s="4">
        <v>43525</v>
      </c>
      <c r="E66" t="s">
        <v>26</v>
      </c>
      <c r="F66" t="s">
        <v>22</v>
      </c>
      <c r="G66" s="1">
        <v>4519</v>
      </c>
      <c r="H66" s="1">
        <v>32076</v>
      </c>
      <c r="I66" s="1">
        <v>0.14088415014340941</v>
      </c>
      <c r="J66" s="1" t="s">
        <v>27</v>
      </c>
    </row>
    <row r="67" spans="1:10" x14ac:dyDescent="0.3">
      <c r="A67">
        <v>327</v>
      </c>
      <c r="B67" t="s">
        <v>23</v>
      </c>
      <c r="C67">
        <v>3667</v>
      </c>
      <c r="D67" s="4">
        <v>43556</v>
      </c>
      <c r="E67" t="s">
        <v>26</v>
      </c>
      <c r="F67" t="s">
        <v>12</v>
      </c>
      <c r="G67" s="1">
        <v>1558</v>
      </c>
      <c r="H67" s="1">
        <v>29890</v>
      </c>
      <c r="I67" s="1">
        <v>5.2124456339913014E-2</v>
      </c>
      <c r="J67" s="1" t="s">
        <v>27</v>
      </c>
    </row>
    <row r="68" spans="1:10" x14ac:dyDescent="0.3">
      <c r="A68">
        <v>327</v>
      </c>
      <c r="B68" t="s">
        <v>14</v>
      </c>
      <c r="C68">
        <v>1023</v>
      </c>
      <c r="D68" s="4">
        <v>43525</v>
      </c>
      <c r="E68" t="s">
        <v>11</v>
      </c>
      <c r="F68" t="s">
        <v>16</v>
      </c>
      <c r="G68" s="1">
        <v>4886</v>
      </c>
      <c r="H68" s="1">
        <v>29301</v>
      </c>
      <c r="I68" s="1">
        <v>0.16675198798675814</v>
      </c>
      <c r="J68" s="5" t="s">
        <v>13</v>
      </c>
    </row>
    <row r="69" spans="1:10" x14ac:dyDescent="0.3">
      <c r="A69">
        <v>456</v>
      </c>
      <c r="B69" t="s">
        <v>18</v>
      </c>
      <c r="C69">
        <v>1604</v>
      </c>
      <c r="D69" s="4">
        <v>43556</v>
      </c>
      <c r="E69" t="s">
        <v>15</v>
      </c>
      <c r="F69" t="s">
        <v>20</v>
      </c>
      <c r="G69" s="1">
        <v>3476</v>
      </c>
      <c r="H69" s="1">
        <v>26243</v>
      </c>
      <c r="I69" s="1">
        <v>0.1324543687840567</v>
      </c>
      <c r="J69" s="1" t="s">
        <v>17</v>
      </c>
    </row>
    <row r="70" spans="1:10" x14ac:dyDescent="0.3">
      <c r="A70">
        <v>456</v>
      </c>
      <c r="B70" t="s">
        <v>18</v>
      </c>
      <c r="C70">
        <v>1477</v>
      </c>
      <c r="D70" s="4">
        <v>43497</v>
      </c>
      <c r="E70" t="s">
        <v>19</v>
      </c>
      <c r="F70" t="s">
        <v>22</v>
      </c>
      <c r="G70" s="1">
        <v>4913</v>
      </c>
      <c r="H70" s="1">
        <v>28882</v>
      </c>
      <c r="I70" s="1">
        <v>0.17010594834152759</v>
      </c>
      <c r="J70" s="1" t="s">
        <v>21</v>
      </c>
    </row>
    <row r="71" spans="1:10" x14ac:dyDescent="0.3">
      <c r="A71">
        <v>456</v>
      </c>
      <c r="B71" t="s">
        <v>14</v>
      </c>
      <c r="C71">
        <v>4287</v>
      </c>
      <c r="D71" s="4">
        <v>43466</v>
      </c>
      <c r="E71" t="s">
        <v>11</v>
      </c>
      <c r="F71" t="s">
        <v>12</v>
      </c>
      <c r="G71" s="1">
        <v>4054</v>
      </c>
      <c r="H71" s="1">
        <v>30124</v>
      </c>
      <c r="I71" s="1">
        <v>0.13457708139689284</v>
      </c>
      <c r="J71" s="5" t="s">
        <v>13</v>
      </c>
    </row>
    <row r="72" spans="1:10" x14ac:dyDescent="0.3">
      <c r="A72">
        <v>20</v>
      </c>
      <c r="B72" t="s">
        <v>23</v>
      </c>
      <c r="C72">
        <v>3728</v>
      </c>
      <c r="D72" s="4">
        <v>43525</v>
      </c>
      <c r="E72" t="s">
        <v>15</v>
      </c>
      <c r="F72" t="s">
        <v>16</v>
      </c>
      <c r="G72" s="1">
        <v>1282</v>
      </c>
      <c r="H72" s="1">
        <v>29296</v>
      </c>
      <c r="I72" s="1">
        <v>4.3760240305843801E-2</v>
      </c>
      <c r="J72" s="1" t="s">
        <v>17</v>
      </c>
    </row>
    <row r="73" spans="1:10" x14ac:dyDescent="0.3">
      <c r="A73">
        <v>20</v>
      </c>
      <c r="B73" t="s">
        <v>14</v>
      </c>
      <c r="C73">
        <v>2132</v>
      </c>
      <c r="D73" s="4">
        <v>43525</v>
      </c>
      <c r="E73" t="s">
        <v>19</v>
      </c>
      <c r="F73" t="s">
        <v>20</v>
      </c>
      <c r="G73" s="1">
        <v>3185</v>
      </c>
      <c r="H73" s="1">
        <v>30568</v>
      </c>
      <c r="I73" s="1">
        <v>0.10419392829102329</v>
      </c>
      <c r="J73" s="1" t="s">
        <v>21</v>
      </c>
    </row>
    <row r="74" spans="1:10" x14ac:dyDescent="0.3">
      <c r="A74">
        <v>456</v>
      </c>
      <c r="B74" t="s">
        <v>23</v>
      </c>
      <c r="C74">
        <v>1805</v>
      </c>
      <c r="D74" s="4">
        <v>43497</v>
      </c>
      <c r="E74" t="s">
        <v>19</v>
      </c>
      <c r="F74" t="s">
        <v>22</v>
      </c>
      <c r="G74" s="1">
        <v>3200</v>
      </c>
      <c r="H74" s="1">
        <v>31994</v>
      </c>
      <c r="I74" s="1">
        <v>0.10001875351628431</v>
      </c>
      <c r="J74" s="1" t="s">
        <v>21</v>
      </c>
    </row>
    <row r="75" spans="1:10" x14ac:dyDescent="0.3">
      <c r="A75">
        <v>456</v>
      </c>
      <c r="B75" t="s">
        <v>14</v>
      </c>
      <c r="C75">
        <v>1462</v>
      </c>
      <c r="D75" s="4">
        <v>43466</v>
      </c>
      <c r="E75" t="s">
        <v>11</v>
      </c>
      <c r="F75" t="s">
        <v>12</v>
      </c>
      <c r="G75" s="1">
        <v>1240</v>
      </c>
      <c r="H75" s="1">
        <v>25377</v>
      </c>
      <c r="I75" s="1">
        <v>4.8863143791622335E-2</v>
      </c>
      <c r="J75" s="5" t="s">
        <v>13</v>
      </c>
    </row>
    <row r="76" spans="1:10" x14ac:dyDescent="0.3">
      <c r="A76">
        <v>327</v>
      </c>
      <c r="B76" t="s">
        <v>18</v>
      </c>
      <c r="C76">
        <v>2045</v>
      </c>
      <c r="D76" s="4">
        <v>43525</v>
      </c>
      <c r="E76" t="s">
        <v>15</v>
      </c>
      <c r="F76" t="s">
        <v>16</v>
      </c>
      <c r="G76" s="1">
        <v>4894</v>
      </c>
      <c r="H76" s="1">
        <v>30568</v>
      </c>
      <c r="I76" s="1">
        <v>0.1601020675215912</v>
      </c>
      <c r="J76" s="1" t="s">
        <v>17</v>
      </c>
    </row>
    <row r="77" spans="1:10" x14ac:dyDescent="0.3">
      <c r="A77">
        <v>327</v>
      </c>
      <c r="B77" t="s">
        <v>23</v>
      </c>
      <c r="C77">
        <v>4023</v>
      </c>
      <c r="D77" s="4">
        <v>43556</v>
      </c>
      <c r="E77" t="s">
        <v>15</v>
      </c>
      <c r="F77" t="s">
        <v>20</v>
      </c>
      <c r="G77" s="1">
        <v>3614</v>
      </c>
      <c r="H77" s="1">
        <v>30502</v>
      </c>
      <c r="I77" s="1">
        <v>0.11848403383384697</v>
      </c>
      <c r="J77" s="1" t="s">
        <v>17</v>
      </c>
    </row>
    <row r="78" spans="1:10" x14ac:dyDescent="0.3">
      <c r="A78">
        <v>20</v>
      </c>
      <c r="B78" t="s">
        <v>23</v>
      </c>
      <c r="C78">
        <v>4299</v>
      </c>
      <c r="D78" s="4">
        <v>43525</v>
      </c>
      <c r="E78" t="s">
        <v>24</v>
      </c>
      <c r="F78" t="s">
        <v>22</v>
      </c>
      <c r="G78" s="1">
        <v>4776</v>
      </c>
      <c r="H78" s="1">
        <v>26161</v>
      </c>
      <c r="I78" s="1">
        <v>0.18256182867627385</v>
      </c>
      <c r="J78" s="1" t="s">
        <v>25</v>
      </c>
    </row>
    <row r="79" spans="1:10" x14ac:dyDescent="0.3">
      <c r="A79">
        <v>456</v>
      </c>
      <c r="B79" t="s">
        <v>23</v>
      </c>
      <c r="C79">
        <v>3927</v>
      </c>
      <c r="D79" s="4">
        <v>43556</v>
      </c>
      <c r="E79" t="s">
        <v>24</v>
      </c>
      <c r="F79" t="s">
        <v>12</v>
      </c>
      <c r="G79" s="1">
        <v>3470</v>
      </c>
      <c r="H79" s="1">
        <v>26624</v>
      </c>
      <c r="I79" s="1">
        <v>0.13033353365384615</v>
      </c>
      <c r="J79" s="1" t="s">
        <v>25</v>
      </c>
    </row>
    <row r="80" spans="1:10" x14ac:dyDescent="0.3">
      <c r="A80">
        <v>456</v>
      </c>
      <c r="B80" t="s">
        <v>14</v>
      </c>
      <c r="C80">
        <v>3147</v>
      </c>
      <c r="D80" s="4">
        <v>43497</v>
      </c>
      <c r="E80" t="s">
        <v>26</v>
      </c>
      <c r="F80" t="s">
        <v>16</v>
      </c>
      <c r="G80" s="1">
        <v>2821</v>
      </c>
      <c r="H80" s="1">
        <v>32106</v>
      </c>
      <c r="I80" s="1">
        <v>8.7865196536472928E-2</v>
      </c>
      <c r="J80" s="1" t="s">
        <v>27</v>
      </c>
    </row>
    <row r="81" spans="1:10" x14ac:dyDescent="0.3">
      <c r="A81">
        <v>456</v>
      </c>
      <c r="B81" t="s">
        <v>18</v>
      </c>
      <c r="C81">
        <v>1535</v>
      </c>
      <c r="D81" s="4">
        <v>43466</v>
      </c>
      <c r="E81" t="s">
        <v>26</v>
      </c>
      <c r="F81" t="s">
        <v>20</v>
      </c>
      <c r="G81" s="1">
        <v>4565</v>
      </c>
      <c r="H81" s="1">
        <v>25766</v>
      </c>
      <c r="I81" s="1">
        <v>0.17717146627338354</v>
      </c>
      <c r="J81" s="1" t="s">
        <v>27</v>
      </c>
    </row>
    <row r="82" spans="1:10" x14ac:dyDescent="0.3">
      <c r="A82">
        <v>327</v>
      </c>
      <c r="B82" t="s">
        <v>18</v>
      </c>
      <c r="C82">
        <v>2401</v>
      </c>
      <c r="D82" s="4">
        <v>43525</v>
      </c>
      <c r="E82" t="s">
        <v>26</v>
      </c>
      <c r="F82" t="s">
        <v>22</v>
      </c>
      <c r="G82" s="1">
        <v>1826</v>
      </c>
      <c r="H82" s="1">
        <v>25939</v>
      </c>
      <c r="I82" s="1">
        <v>7.0395928910135311E-2</v>
      </c>
      <c r="J82" s="1" t="s">
        <v>27</v>
      </c>
    </row>
    <row r="83" spans="1:10" x14ac:dyDescent="0.3">
      <c r="A83">
        <v>456</v>
      </c>
      <c r="B83" t="s">
        <v>23</v>
      </c>
      <c r="C83">
        <v>4025</v>
      </c>
      <c r="D83" s="4">
        <v>43525</v>
      </c>
      <c r="E83" t="s">
        <v>11</v>
      </c>
      <c r="F83" t="s">
        <v>12</v>
      </c>
      <c r="G83" s="1">
        <v>4243</v>
      </c>
      <c r="H83" s="1">
        <v>31166</v>
      </c>
      <c r="I83" s="1">
        <v>0.13614194956041842</v>
      </c>
      <c r="J83" s="5" t="s">
        <v>13</v>
      </c>
    </row>
    <row r="84" spans="1:10" x14ac:dyDescent="0.3">
      <c r="A84">
        <v>327</v>
      </c>
      <c r="B84" t="s">
        <v>14</v>
      </c>
      <c r="C84">
        <v>1320</v>
      </c>
      <c r="D84" s="4">
        <v>43497</v>
      </c>
      <c r="E84" t="s">
        <v>15</v>
      </c>
      <c r="F84" t="s">
        <v>16</v>
      </c>
      <c r="G84" s="1">
        <v>4431</v>
      </c>
      <c r="H84" s="1">
        <v>31939</v>
      </c>
      <c r="I84" s="1">
        <v>0.13873321018190926</v>
      </c>
      <c r="J84" s="1" t="s">
        <v>17</v>
      </c>
    </row>
    <row r="85" spans="1:10" x14ac:dyDescent="0.3">
      <c r="A85">
        <v>20</v>
      </c>
      <c r="B85" t="s">
        <v>18</v>
      </c>
      <c r="C85">
        <v>4988</v>
      </c>
      <c r="D85" s="4">
        <v>43466</v>
      </c>
      <c r="E85" t="s">
        <v>19</v>
      </c>
      <c r="F85" t="s">
        <v>20</v>
      </c>
      <c r="G85" s="1">
        <v>2717</v>
      </c>
      <c r="H85" s="1">
        <v>32203</v>
      </c>
      <c r="I85" s="1">
        <v>8.4371021333416146E-2</v>
      </c>
      <c r="J85" s="1" t="s">
        <v>21</v>
      </c>
    </row>
    <row r="86" spans="1:10" x14ac:dyDescent="0.3">
      <c r="A86">
        <v>327</v>
      </c>
      <c r="B86" t="s">
        <v>18</v>
      </c>
      <c r="C86">
        <v>4634</v>
      </c>
      <c r="D86" s="4">
        <v>43525</v>
      </c>
      <c r="E86" t="s">
        <v>19</v>
      </c>
      <c r="F86" t="s">
        <v>22</v>
      </c>
      <c r="G86" s="1">
        <v>4895</v>
      </c>
      <c r="H86" s="1">
        <v>26393</v>
      </c>
      <c r="I86" s="1">
        <v>0.18546584321600423</v>
      </c>
      <c r="J86" s="1" t="s">
        <v>21</v>
      </c>
    </row>
    <row r="87" spans="1:10" x14ac:dyDescent="0.3">
      <c r="A87">
        <v>327</v>
      </c>
      <c r="B87" t="s">
        <v>14</v>
      </c>
      <c r="C87">
        <v>4350</v>
      </c>
      <c r="D87" s="4">
        <v>43556</v>
      </c>
      <c r="E87" t="s">
        <v>11</v>
      </c>
      <c r="F87" t="s">
        <v>12</v>
      </c>
      <c r="G87" s="1">
        <v>3712</v>
      </c>
      <c r="H87" s="1">
        <v>26418</v>
      </c>
      <c r="I87" s="1">
        <v>0.14051025815731699</v>
      </c>
      <c r="J87" s="5" t="s">
        <v>13</v>
      </c>
    </row>
    <row r="88" spans="1:10" x14ac:dyDescent="0.3">
      <c r="A88">
        <v>456</v>
      </c>
      <c r="B88" t="s">
        <v>23</v>
      </c>
      <c r="C88">
        <v>3676</v>
      </c>
      <c r="D88" s="4">
        <v>43525</v>
      </c>
      <c r="E88" t="s">
        <v>15</v>
      </c>
      <c r="F88" t="s">
        <v>16</v>
      </c>
      <c r="G88" s="1">
        <v>3046</v>
      </c>
      <c r="H88" s="1">
        <v>29582</v>
      </c>
      <c r="I88" s="1">
        <v>0.10296802109390846</v>
      </c>
      <c r="J88" s="1" t="s">
        <v>17</v>
      </c>
    </row>
    <row r="89" spans="1:10" x14ac:dyDescent="0.3">
      <c r="A89">
        <v>456</v>
      </c>
      <c r="B89" t="s">
        <v>14</v>
      </c>
      <c r="C89">
        <v>1206</v>
      </c>
      <c r="D89" s="4">
        <v>43556</v>
      </c>
      <c r="E89" t="s">
        <v>15</v>
      </c>
      <c r="F89" t="s">
        <v>20</v>
      </c>
      <c r="G89" s="1">
        <v>4154</v>
      </c>
      <c r="H89" s="1">
        <v>27804</v>
      </c>
      <c r="I89" s="1">
        <v>0.14940296360235938</v>
      </c>
      <c r="J89" s="1" t="s">
        <v>17</v>
      </c>
    </row>
    <row r="90" spans="1:10" x14ac:dyDescent="0.3">
      <c r="A90">
        <v>456</v>
      </c>
      <c r="B90" t="s">
        <v>23</v>
      </c>
      <c r="C90">
        <v>3264</v>
      </c>
      <c r="D90" s="4">
        <v>43497</v>
      </c>
      <c r="E90" t="s">
        <v>24</v>
      </c>
      <c r="F90" t="s">
        <v>22</v>
      </c>
      <c r="G90" s="1">
        <v>2414</v>
      </c>
      <c r="H90" s="1">
        <v>30078</v>
      </c>
      <c r="I90" s="1">
        <v>8.0257995877385468E-2</v>
      </c>
      <c r="J90" s="1" t="s">
        <v>25</v>
      </c>
    </row>
    <row r="91" spans="1:10" x14ac:dyDescent="0.3">
      <c r="A91">
        <v>20</v>
      </c>
      <c r="B91" t="s">
        <v>14</v>
      </c>
      <c r="C91">
        <v>4823</v>
      </c>
      <c r="D91" s="4">
        <v>43466</v>
      </c>
      <c r="E91" t="s">
        <v>24</v>
      </c>
      <c r="F91" t="s">
        <v>12</v>
      </c>
      <c r="G91" s="1">
        <v>4851</v>
      </c>
      <c r="H91" s="1">
        <v>27930</v>
      </c>
      <c r="I91" s="1">
        <v>0.1736842105263158</v>
      </c>
      <c r="J91" s="1" t="s">
        <v>25</v>
      </c>
    </row>
    <row r="92" spans="1:10" x14ac:dyDescent="0.3">
      <c r="A92">
        <v>20</v>
      </c>
      <c r="B92" t="s">
        <v>18</v>
      </c>
      <c r="C92">
        <v>1453</v>
      </c>
      <c r="D92" s="4">
        <v>43525</v>
      </c>
      <c r="E92" t="s">
        <v>26</v>
      </c>
      <c r="F92" t="s">
        <v>16</v>
      </c>
      <c r="G92" s="1">
        <v>1816</v>
      </c>
      <c r="H92" s="1">
        <v>27855</v>
      </c>
      <c r="I92" s="1">
        <v>6.5194758571172143E-2</v>
      </c>
      <c r="J92" s="1" t="s">
        <v>27</v>
      </c>
    </row>
    <row r="93" spans="1:10" x14ac:dyDescent="0.3">
      <c r="A93">
        <v>456</v>
      </c>
      <c r="B93" t="s">
        <v>23</v>
      </c>
      <c r="C93">
        <v>1720</v>
      </c>
      <c r="D93" s="4">
        <v>43525</v>
      </c>
      <c r="E93" t="s">
        <v>26</v>
      </c>
      <c r="F93" t="s">
        <v>20</v>
      </c>
      <c r="G93" s="1">
        <v>1259</v>
      </c>
      <c r="H93" s="1">
        <v>29531</v>
      </c>
      <c r="I93" s="1">
        <v>4.2633165148488028E-2</v>
      </c>
      <c r="J93" s="1" t="s">
        <v>27</v>
      </c>
    </row>
    <row r="94" spans="1:10" x14ac:dyDescent="0.3">
      <c r="A94">
        <v>456</v>
      </c>
      <c r="B94" t="s">
        <v>23</v>
      </c>
      <c r="C94">
        <v>3129</v>
      </c>
      <c r="D94" s="4">
        <v>43497</v>
      </c>
      <c r="E94" t="s">
        <v>11</v>
      </c>
      <c r="F94" t="s">
        <v>22</v>
      </c>
      <c r="G94" s="1">
        <v>2694</v>
      </c>
      <c r="H94" s="1">
        <v>31151</v>
      </c>
      <c r="I94" s="1">
        <v>8.6481974896472025E-2</v>
      </c>
      <c r="J94" s="5" t="s">
        <v>13</v>
      </c>
    </row>
    <row r="95" spans="1:10" x14ac:dyDescent="0.3">
      <c r="A95">
        <v>327</v>
      </c>
      <c r="B95" t="s">
        <v>23</v>
      </c>
      <c r="C95">
        <v>3368</v>
      </c>
      <c r="D95" s="4">
        <v>43466</v>
      </c>
      <c r="E95" t="s">
        <v>15</v>
      </c>
      <c r="F95" t="s">
        <v>12</v>
      </c>
      <c r="G95" s="1">
        <v>4621</v>
      </c>
      <c r="H95" s="1">
        <v>34257</v>
      </c>
      <c r="I95" s="1">
        <v>0.13489213883293924</v>
      </c>
      <c r="J95" s="1" t="s">
        <v>17</v>
      </c>
    </row>
    <row r="96" spans="1:10" x14ac:dyDescent="0.3">
      <c r="A96">
        <v>327</v>
      </c>
      <c r="B96" t="s">
        <v>14</v>
      </c>
      <c r="C96">
        <v>4187</v>
      </c>
      <c r="D96" s="4">
        <v>43525</v>
      </c>
      <c r="E96" t="s">
        <v>19</v>
      </c>
      <c r="F96" t="s">
        <v>16</v>
      </c>
      <c r="G96" s="1">
        <v>1411</v>
      </c>
      <c r="H96" s="1">
        <v>27209</v>
      </c>
      <c r="I96" s="1">
        <v>5.1857841155500017E-2</v>
      </c>
      <c r="J96" s="1" t="s">
        <v>21</v>
      </c>
    </row>
    <row r="97" spans="1:10" x14ac:dyDescent="0.3">
      <c r="A97">
        <v>20</v>
      </c>
      <c r="B97" t="s">
        <v>18</v>
      </c>
      <c r="C97">
        <v>1570</v>
      </c>
      <c r="D97" s="4">
        <v>43556</v>
      </c>
      <c r="E97" t="s">
        <v>11</v>
      </c>
      <c r="F97" t="s">
        <v>20</v>
      </c>
      <c r="G97" s="1">
        <v>3017</v>
      </c>
      <c r="H97" s="1">
        <v>26939</v>
      </c>
      <c r="I97" s="1">
        <v>0.1119937636883329</v>
      </c>
      <c r="J97" s="5" t="s">
        <v>13</v>
      </c>
    </row>
    <row r="98" spans="1:10" x14ac:dyDescent="0.3">
      <c r="A98">
        <v>456</v>
      </c>
      <c r="B98" t="s">
        <v>18</v>
      </c>
      <c r="C98">
        <v>2363</v>
      </c>
      <c r="D98" s="4">
        <v>43525</v>
      </c>
      <c r="E98" t="s">
        <v>15</v>
      </c>
      <c r="F98" t="s">
        <v>22</v>
      </c>
      <c r="G98" s="1">
        <v>3756</v>
      </c>
      <c r="H98" s="1">
        <v>27144</v>
      </c>
      <c r="I98" s="1">
        <v>0.13837312113174183</v>
      </c>
      <c r="J98" s="1" t="s">
        <v>17</v>
      </c>
    </row>
    <row r="99" spans="1:10" x14ac:dyDescent="0.3">
      <c r="A99">
        <v>456</v>
      </c>
      <c r="B99" t="s">
        <v>14</v>
      </c>
      <c r="C99">
        <v>2344</v>
      </c>
      <c r="D99" s="4">
        <v>43556</v>
      </c>
      <c r="E99" t="s">
        <v>19</v>
      </c>
      <c r="F99" t="s">
        <v>12</v>
      </c>
      <c r="G99" s="1">
        <v>4814</v>
      </c>
      <c r="H99" s="1">
        <v>28731</v>
      </c>
      <c r="I99" s="1">
        <v>0.16755420973860988</v>
      </c>
      <c r="J99" s="1" t="s">
        <v>21</v>
      </c>
    </row>
    <row r="100" spans="1:10" x14ac:dyDescent="0.3">
      <c r="A100">
        <v>456</v>
      </c>
      <c r="B100" t="s">
        <v>23</v>
      </c>
      <c r="C100">
        <v>3899</v>
      </c>
      <c r="D100" s="4">
        <v>43497</v>
      </c>
      <c r="E100" t="s">
        <v>19</v>
      </c>
      <c r="F100" t="s">
        <v>16</v>
      </c>
      <c r="G100" s="1">
        <v>3432</v>
      </c>
      <c r="H100" s="1">
        <v>27497</v>
      </c>
      <c r="I100" s="1">
        <v>0.12481361603083972</v>
      </c>
      <c r="J100" s="1" t="s">
        <v>21</v>
      </c>
    </row>
  </sheetData>
  <pageMargins left="0.51181102362204722" right="0.51181102362204722" top="0.78740157480314965" bottom="0.78740157480314965" header="0.31496062992125984" footer="0.31496062992125984"/>
  <pageSetup paperSize="9" scale="54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Venda</vt:lpstr>
      <vt:lpstr>Responda aqui</vt:lpstr>
      <vt:lpstr>'Responda aqui'!relatoriovenda2</vt:lpstr>
      <vt:lpstr>relatoriovenda2</vt:lpstr>
      <vt:lpstr>'Responda aqui'!Titulos_de_impressao</vt:lpstr>
      <vt:lpstr>Venda!Titulos_de_impressao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2020-06-22T07:57:47Z</dcterms:created>
  <dcterms:modified xsi:type="dcterms:W3CDTF">2020-06-22T09:54:29Z</dcterms:modified>
</cp:coreProperties>
</file>