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1_SNMPTN\21snm\"/>
    </mc:Choice>
  </mc:AlternateContent>
  <xr:revisionPtr revIDLastSave="0" documentId="13_ncr:1_{AEAF3715-A17C-4640-99B2-4034F7C42815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snmptn!$A$1:$AC$955</definedName>
  </definedNames>
  <calcPr calcId="191029"/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2" i="1"/>
  <c r="G3" i="1" l="1"/>
  <c r="AB3" i="1" s="1"/>
  <c r="G4" i="1"/>
  <c r="AB4" i="1" s="1"/>
  <c r="G5" i="1"/>
  <c r="AB5" i="1" s="1"/>
  <c r="G6" i="1"/>
  <c r="AB6" i="1" s="1"/>
  <c r="G7" i="1"/>
  <c r="AB7" i="1" s="1"/>
  <c r="G8" i="1"/>
  <c r="AB8" i="1" s="1"/>
  <c r="G9" i="1"/>
  <c r="AB9" i="1" s="1"/>
  <c r="G10" i="1"/>
  <c r="AB10" i="1" s="1"/>
  <c r="G11" i="1"/>
  <c r="AB11" i="1" s="1"/>
  <c r="G12" i="1"/>
  <c r="AB12" i="1" s="1"/>
  <c r="G13" i="1"/>
  <c r="AB13" i="1" s="1"/>
  <c r="G14" i="1"/>
  <c r="AB14" i="1" s="1"/>
  <c r="G15" i="1"/>
  <c r="AB15" i="1" s="1"/>
  <c r="G16" i="1"/>
  <c r="AB16" i="1" s="1"/>
  <c r="G17" i="1"/>
  <c r="AB17" i="1" s="1"/>
  <c r="G18" i="1"/>
  <c r="AB18" i="1" s="1"/>
  <c r="G19" i="1"/>
  <c r="AB19" i="1" s="1"/>
  <c r="G20" i="1"/>
  <c r="AB20" i="1" s="1"/>
  <c r="G21" i="1"/>
  <c r="AB21" i="1" s="1"/>
  <c r="G22" i="1"/>
  <c r="AB22" i="1" s="1"/>
  <c r="G23" i="1"/>
  <c r="AB23" i="1" s="1"/>
  <c r="G24" i="1"/>
  <c r="AB24" i="1" s="1"/>
  <c r="G25" i="1"/>
  <c r="AB25" i="1" s="1"/>
  <c r="G26" i="1"/>
  <c r="AB26" i="1" s="1"/>
  <c r="G27" i="1"/>
  <c r="AB27" i="1" s="1"/>
  <c r="G28" i="1"/>
  <c r="AB28" i="1" s="1"/>
  <c r="G29" i="1"/>
  <c r="AB29" i="1" s="1"/>
  <c r="G30" i="1"/>
  <c r="AB30" i="1" s="1"/>
  <c r="G31" i="1"/>
  <c r="AB31" i="1" s="1"/>
  <c r="G32" i="1"/>
  <c r="AB32" i="1" s="1"/>
  <c r="G33" i="1"/>
  <c r="AB33" i="1" s="1"/>
  <c r="G34" i="1"/>
  <c r="AB34" i="1" s="1"/>
  <c r="G35" i="1"/>
  <c r="AB35" i="1" s="1"/>
  <c r="G36" i="1"/>
  <c r="AB36" i="1" s="1"/>
  <c r="G37" i="1"/>
  <c r="AB37" i="1" s="1"/>
  <c r="G38" i="1"/>
  <c r="AB38" i="1" s="1"/>
  <c r="G39" i="1"/>
  <c r="AB39" i="1" s="1"/>
  <c r="G40" i="1"/>
  <c r="AB40" i="1" s="1"/>
  <c r="G41" i="1"/>
  <c r="AB41" i="1" s="1"/>
  <c r="G42" i="1"/>
  <c r="AB42" i="1" s="1"/>
  <c r="G43" i="1"/>
  <c r="AB43" i="1" s="1"/>
  <c r="G44" i="1"/>
  <c r="AB44" i="1" s="1"/>
  <c r="G45" i="1"/>
  <c r="AB45" i="1" s="1"/>
  <c r="G46" i="1"/>
  <c r="AB46" i="1" s="1"/>
  <c r="G47" i="1"/>
  <c r="AB47" i="1" s="1"/>
  <c r="G48" i="1"/>
  <c r="AB48" i="1" s="1"/>
  <c r="G49" i="1"/>
  <c r="AB49" i="1" s="1"/>
  <c r="G50" i="1"/>
  <c r="AB50" i="1" s="1"/>
  <c r="G51" i="1"/>
  <c r="AB51" i="1" s="1"/>
  <c r="G52" i="1"/>
  <c r="AB52" i="1" s="1"/>
  <c r="G53" i="1"/>
  <c r="AB53" i="1" s="1"/>
  <c r="G54" i="1"/>
  <c r="AB54" i="1" s="1"/>
  <c r="G55" i="1"/>
  <c r="AB55" i="1" s="1"/>
  <c r="G56" i="1"/>
  <c r="AB56" i="1" s="1"/>
  <c r="G57" i="1"/>
  <c r="AB57" i="1" s="1"/>
  <c r="G58" i="1"/>
  <c r="AB58" i="1" s="1"/>
  <c r="G59" i="1"/>
  <c r="AB59" i="1" s="1"/>
  <c r="G60" i="1"/>
  <c r="AB60" i="1" s="1"/>
  <c r="G61" i="1"/>
  <c r="AB61" i="1" s="1"/>
  <c r="G62" i="1"/>
  <c r="AB62" i="1" s="1"/>
  <c r="G63" i="1"/>
  <c r="AB63" i="1" s="1"/>
  <c r="G64" i="1"/>
  <c r="AB64" i="1" s="1"/>
  <c r="G65" i="1"/>
  <c r="AB65" i="1" s="1"/>
  <c r="G66" i="1"/>
  <c r="AB66" i="1" s="1"/>
  <c r="G67" i="1"/>
  <c r="AB67" i="1" s="1"/>
  <c r="G68" i="1"/>
  <c r="AB68" i="1" s="1"/>
  <c r="G69" i="1"/>
  <c r="AB69" i="1" s="1"/>
  <c r="G70" i="1"/>
  <c r="AB70" i="1" s="1"/>
  <c r="G71" i="1"/>
  <c r="AB71" i="1" s="1"/>
  <c r="G72" i="1"/>
  <c r="AB72" i="1" s="1"/>
  <c r="G73" i="1"/>
  <c r="AB73" i="1" s="1"/>
  <c r="G74" i="1"/>
  <c r="AB74" i="1" s="1"/>
  <c r="G75" i="1"/>
  <c r="AB75" i="1" s="1"/>
  <c r="G76" i="1"/>
  <c r="AB76" i="1" s="1"/>
  <c r="G77" i="1"/>
  <c r="AB77" i="1" s="1"/>
  <c r="G78" i="1"/>
  <c r="AB78" i="1" s="1"/>
  <c r="G79" i="1"/>
  <c r="AB79" i="1" s="1"/>
  <c r="G80" i="1"/>
  <c r="AB80" i="1" s="1"/>
  <c r="G81" i="1"/>
  <c r="AB81" i="1" s="1"/>
  <c r="G82" i="1"/>
  <c r="AB82" i="1" s="1"/>
  <c r="G83" i="1"/>
  <c r="AB83" i="1" s="1"/>
  <c r="G84" i="1"/>
  <c r="AB84" i="1" s="1"/>
  <c r="G85" i="1"/>
  <c r="AB85" i="1" s="1"/>
  <c r="G86" i="1"/>
  <c r="AB86" i="1" s="1"/>
  <c r="G87" i="1"/>
  <c r="AB87" i="1" s="1"/>
  <c r="G88" i="1"/>
  <c r="AB88" i="1" s="1"/>
  <c r="G89" i="1"/>
  <c r="AB89" i="1" s="1"/>
  <c r="G90" i="1"/>
  <c r="AB90" i="1" s="1"/>
  <c r="G91" i="1"/>
  <c r="AB91" i="1" s="1"/>
  <c r="G92" i="1"/>
  <c r="AB92" i="1" s="1"/>
  <c r="G93" i="1"/>
  <c r="AB93" i="1" s="1"/>
  <c r="G94" i="1"/>
  <c r="AB94" i="1" s="1"/>
  <c r="G95" i="1"/>
  <c r="AB95" i="1" s="1"/>
  <c r="G96" i="1"/>
  <c r="AB96" i="1" s="1"/>
  <c r="G97" i="1"/>
  <c r="AB97" i="1" s="1"/>
  <c r="G98" i="1"/>
  <c r="AB98" i="1" s="1"/>
  <c r="G99" i="1"/>
  <c r="AB99" i="1" s="1"/>
  <c r="G100" i="1"/>
  <c r="AB100" i="1" s="1"/>
  <c r="G101" i="1"/>
  <c r="AB101" i="1" s="1"/>
  <c r="G102" i="1"/>
  <c r="AB102" i="1" s="1"/>
  <c r="G103" i="1"/>
  <c r="AB103" i="1" s="1"/>
  <c r="G104" i="1"/>
  <c r="AB104" i="1" s="1"/>
  <c r="G105" i="1"/>
  <c r="AB105" i="1" s="1"/>
  <c r="G106" i="1"/>
  <c r="AB106" i="1" s="1"/>
  <c r="G107" i="1"/>
  <c r="AB107" i="1" s="1"/>
  <c r="G108" i="1"/>
  <c r="AB108" i="1" s="1"/>
  <c r="G109" i="1"/>
  <c r="AB109" i="1" s="1"/>
  <c r="G110" i="1"/>
  <c r="AB110" i="1" s="1"/>
  <c r="G111" i="1"/>
  <c r="AB111" i="1" s="1"/>
  <c r="G112" i="1"/>
  <c r="AB112" i="1" s="1"/>
  <c r="G113" i="1"/>
  <c r="AB113" i="1" s="1"/>
  <c r="G114" i="1"/>
  <c r="AB114" i="1" s="1"/>
  <c r="G115" i="1"/>
  <c r="AB115" i="1" s="1"/>
  <c r="G116" i="1"/>
  <c r="AB116" i="1" s="1"/>
  <c r="G117" i="1"/>
  <c r="AB117" i="1" s="1"/>
  <c r="G118" i="1"/>
  <c r="AB118" i="1" s="1"/>
  <c r="G119" i="1"/>
  <c r="AB119" i="1" s="1"/>
  <c r="G120" i="1"/>
  <c r="AB120" i="1" s="1"/>
  <c r="G121" i="1"/>
  <c r="AB121" i="1" s="1"/>
  <c r="G122" i="1"/>
  <c r="AB122" i="1" s="1"/>
  <c r="G123" i="1"/>
  <c r="AB123" i="1" s="1"/>
  <c r="G124" i="1"/>
  <c r="AB124" i="1" s="1"/>
  <c r="G125" i="1"/>
  <c r="AB125" i="1" s="1"/>
  <c r="G126" i="1"/>
  <c r="AB126" i="1" s="1"/>
  <c r="G127" i="1"/>
  <c r="AB127" i="1" s="1"/>
  <c r="G128" i="1"/>
  <c r="AB128" i="1" s="1"/>
  <c r="G129" i="1"/>
  <c r="AB129" i="1" s="1"/>
  <c r="G130" i="1"/>
  <c r="AB130" i="1" s="1"/>
  <c r="G131" i="1"/>
  <c r="AB131" i="1" s="1"/>
  <c r="G132" i="1"/>
  <c r="AB132" i="1" s="1"/>
  <c r="G133" i="1"/>
  <c r="AB133" i="1" s="1"/>
  <c r="G134" i="1"/>
  <c r="AB134" i="1" s="1"/>
  <c r="G135" i="1"/>
  <c r="AB135" i="1" s="1"/>
  <c r="G136" i="1"/>
  <c r="AB136" i="1" s="1"/>
  <c r="G137" i="1"/>
  <c r="AB137" i="1" s="1"/>
  <c r="G138" i="1"/>
  <c r="AB138" i="1" s="1"/>
  <c r="G139" i="1"/>
  <c r="AB139" i="1" s="1"/>
  <c r="G140" i="1"/>
  <c r="AB140" i="1" s="1"/>
  <c r="G141" i="1"/>
  <c r="AB141" i="1" s="1"/>
  <c r="G142" i="1"/>
  <c r="AB142" i="1" s="1"/>
  <c r="G143" i="1"/>
  <c r="AB143" i="1" s="1"/>
  <c r="G144" i="1"/>
  <c r="AB144" i="1" s="1"/>
  <c r="G145" i="1"/>
  <c r="AB145" i="1" s="1"/>
  <c r="G146" i="1"/>
  <c r="AB146" i="1" s="1"/>
  <c r="G147" i="1"/>
  <c r="AB147" i="1" s="1"/>
  <c r="G148" i="1"/>
  <c r="AB148" i="1" s="1"/>
  <c r="G149" i="1"/>
  <c r="AB149" i="1" s="1"/>
  <c r="G150" i="1"/>
  <c r="AB150" i="1" s="1"/>
  <c r="G151" i="1"/>
  <c r="AB151" i="1" s="1"/>
  <c r="G152" i="1"/>
  <c r="AB152" i="1" s="1"/>
  <c r="G153" i="1"/>
  <c r="AB153" i="1" s="1"/>
  <c r="G154" i="1"/>
  <c r="AB154" i="1" s="1"/>
  <c r="G155" i="1"/>
  <c r="AB155" i="1" s="1"/>
  <c r="G156" i="1"/>
  <c r="AB156" i="1" s="1"/>
  <c r="G157" i="1"/>
  <c r="AB157" i="1" s="1"/>
  <c r="G158" i="1"/>
  <c r="AB158" i="1" s="1"/>
  <c r="G159" i="1"/>
  <c r="AB159" i="1" s="1"/>
  <c r="G160" i="1"/>
  <c r="AB160" i="1" s="1"/>
  <c r="G161" i="1"/>
  <c r="AB161" i="1" s="1"/>
  <c r="G162" i="1"/>
  <c r="AB162" i="1" s="1"/>
  <c r="G163" i="1"/>
  <c r="AB163" i="1" s="1"/>
  <c r="G164" i="1"/>
  <c r="AB164" i="1" s="1"/>
  <c r="G165" i="1"/>
  <c r="AB165" i="1" s="1"/>
  <c r="G166" i="1"/>
  <c r="AB166" i="1" s="1"/>
  <c r="G167" i="1"/>
  <c r="AB167" i="1" s="1"/>
  <c r="G168" i="1"/>
  <c r="AB168" i="1" s="1"/>
  <c r="G169" i="1"/>
  <c r="AB169" i="1" s="1"/>
  <c r="G170" i="1"/>
  <c r="AB170" i="1" s="1"/>
  <c r="G171" i="1"/>
  <c r="AB171" i="1" s="1"/>
  <c r="G172" i="1"/>
  <c r="AB172" i="1" s="1"/>
  <c r="G173" i="1"/>
  <c r="AB173" i="1" s="1"/>
  <c r="G174" i="1"/>
  <c r="AB174" i="1" s="1"/>
  <c r="G175" i="1"/>
  <c r="AB175" i="1" s="1"/>
  <c r="G176" i="1"/>
  <c r="AB176" i="1" s="1"/>
  <c r="G177" i="1"/>
  <c r="AB177" i="1" s="1"/>
  <c r="G178" i="1"/>
  <c r="AB178" i="1" s="1"/>
  <c r="G179" i="1"/>
  <c r="AB179" i="1" s="1"/>
  <c r="G180" i="1"/>
  <c r="AB180" i="1" s="1"/>
  <c r="G181" i="1"/>
  <c r="AB181" i="1" s="1"/>
  <c r="G182" i="1"/>
  <c r="AB182" i="1" s="1"/>
  <c r="G183" i="1"/>
  <c r="AB183" i="1" s="1"/>
  <c r="G184" i="1"/>
  <c r="AB184" i="1" s="1"/>
  <c r="G185" i="1"/>
  <c r="AB185" i="1" s="1"/>
  <c r="G186" i="1"/>
  <c r="AB186" i="1" s="1"/>
  <c r="G187" i="1"/>
  <c r="AB187" i="1" s="1"/>
  <c r="G188" i="1"/>
  <c r="AB188" i="1" s="1"/>
  <c r="G189" i="1"/>
  <c r="AB189" i="1" s="1"/>
  <c r="G190" i="1"/>
  <c r="AB190" i="1" s="1"/>
  <c r="G191" i="1"/>
  <c r="AB191" i="1" s="1"/>
  <c r="G192" i="1"/>
  <c r="AB192" i="1" s="1"/>
  <c r="G193" i="1"/>
  <c r="AB193" i="1" s="1"/>
  <c r="G194" i="1"/>
  <c r="AB194" i="1" s="1"/>
  <c r="G195" i="1"/>
  <c r="AB195" i="1" s="1"/>
  <c r="G196" i="1"/>
  <c r="AB196" i="1" s="1"/>
  <c r="G197" i="1"/>
  <c r="AB197" i="1" s="1"/>
  <c r="G198" i="1"/>
  <c r="AB198" i="1" s="1"/>
  <c r="G199" i="1"/>
  <c r="AB199" i="1" s="1"/>
  <c r="G200" i="1"/>
  <c r="AB200" i="1" s="1"/>
  <c r="G201" i="1"/>
  <c r="AB201" i="1" s="1"/>
  <c r="G202" i="1"/>
  <c r="AB202" i="1" s="1"/>
  <c r="G203" i="1"/>
  <c r="AB203" i="1" s="1"/>
  <c r="G204" i="1"/>
  <c r="AB204" i="1" s="1"/>
  <c r="G205" i="1"/>
  <c r="AB205" i="1" s="1"/>
  <c r="G206" i="1"/>
  <c r="AB206" i="1" s="1"/>
  <c r="G207" i="1"/>
  <c r="AB207" i="1" s="1"/>
  <c r="G208" i="1"/>
  <c r="AB208" i="1" s="1"/>
  <c r="G209" i="1"/>
  <c r="AB209" i="1" s="1"/>
  <c r="G210" i="1"/>
  <c r="AB210" i="1" s="1"/>
  <c r="G211" i="1"/>
  <c r="AB211" i="1" s="1"/>
  <c r="G212" i="1"/>
  <c r="AB212" i="1" s="1"/>
  <c r="G213" i="1"/>
  <c r="AB213" i="1" s="1"/>
  <c r="G214" i="1"/>
  <c r="AB214" i="1" s="1"/>
  <c r="G215" i="1"/>
  <c r="AB215" i="1" s="1"/>
  <c r="G216" i="1"/>
  <c r="AB216" i="1" s="1"/>
  <c r="G217" i="1"/>
  <c r="AB217" i="1" s="1"/>
  <c r="G218" i="1"/>
  <c r="AB218" i="1" s="1"/>
  <c r="G219" i="1"/>
  <c r="AB219" i="1" s="1"/>
  <c r="G220" i="1"/>
  <c r="AB220" i="1" s="1"/>
  <c r="G221" i="1"/>
  <c r="AB221" i="1" s="1"/>
  <c r="G222" i="1"/>
  <c r="AB222" i="1" s="1"/>
  <c r="G223" i="1"/>
  <c r="AB223" i="1" s="1"/>
  <c r="G224" i="1"/>
  <c r="AB224" i="1" s="1"/>
  <c r="G225" i="1"/>
  <c r="AB225" i="1" s="1"/>
  <c r="G226" i="1"/>
  <c r="AB226" i="1" s="1"/>
  <c r="G227" i="1"/>
  <c r="AB227" i="1" s="1"/>
  <c r="G228" i="1"/>
  <c r="AB228" i="1" s="1"/>
  <c r="G229" i="1"/>
  <c r="AB229" i="1" s="1"/>
  <c r="G230" i="1"/>
  <c r="AB230" i="1" s="1"/>
  <c r="G231" i="1"/>
  <c r="AB231" i="1" s="1"/>
  <c r="G232" i="1"/>
  <c r="AB232" i="1" s="1"/>
  <c r="G233" i="1"/>
  <c r="AB233" i="1" s="1"/>
  <c r="G234" i="1"/>
  <c r="AB234" i="1" s="1"/>
  <c r="G235" i="1"/>
  <c r="AB235" i="1" s="1"/>
  <c r="G236" i="1"/>
  <c r="AB236" i="1" s="1"/>
  <c r="G237" i="1"/>
  <c r="AB237" i="1" s="1"/>
  <c r="G238" i="1"/>
  <c r="AB238" i="1" s="1"/>
  <c r="G239" i="1"/>
  <c r="AB239" i="1" s="1"/>
  <c r="G240" i="1"/>
  <c r="AB240" i="1" s="1"/>
  <c r="G241" i="1"/>
  <c r="AB241" i="1" s="1"/>
  <c r="G242" i="1"/>
  <c r="AB242" i="1" s="1"/>
  <c r="G243" i="1"/>
  <c r="AB243" i="1" s="1"/>
  <c r="G244" i="1"/>
  <c r="AB244" i="1" s="1"/>
  <c r="G245" i="1"/>
  <c r="AB245" i="1" s="1"/>
  <c r="G246" i="1"/>
  <c r="AB246" i="1" s="1"/>
  <c r="G247" i="1"/>
  <c r="AB247" i="1" s="1"/>
  <c r="G248" i="1"/>
  <c r="AB248" i="1" s="1"/>
  <c r="G249" i="1"/>
  <c r="AB249" i="1" s="1"/>
  <c r="G250" i="1"/>
  <c r="AB250" i="1" s="1"/>
  <c r="G251" i="1"/>
  <c r="AB251" i="1" s="1"/>
  <c r="G252" i="1"/>
  <c r="AB252" i="1" s="1"/>
  <c r="G253" i="1"/>
  <c r="AB253" i="1" s="1"/>
  <c r="G254" i="1"/>
  <c r="AB254" i="1" s="1"/>
  <c r="G255" i="1"/>
  <c r="AB255" i="1" s="1"/>
  <c r="G256" i="1"/>
  <c r="AB256" i="1" s="1"/>
  <c r="G257" i="1"/>
  <c r="AB257" i="1" s="1"/>
  <c r="G258" i="1"/>
  <c r="AB258" i="1" s="1"/>
  <c r="G259" i="1"/>
  <c r="AB259" i="1" s="1"/>
  <c r="G260" i="1"/>
  <c r="AB260" i="1" s="1"/>
  <c r="G261" i="1"/>
  <c r="AB261" i="1" s="1"/>
  <c r="G262" i="1"/>
  <c r="AB262" i="1" s="1"/>
  <c r="G263" i="1"/>
  <c r="AB263" i="1" s="1"/>
  <c r="G264" i="1"/>
  <c r="AB264" i="1" s="1"/>
  <c r="G265" i="1"/>
  <c r="AB265" i="1" s="1"/>
  <c r="G266" i="1"/>
  <c r="AB266" i="1" s="1"/>
  <c r="G267" i="1"/>
  <c r="AB267" i="1" s="1"/>
  <c r="G268" i="1"/>
  <c r="AB268" i="1" s="1"/>
  <c r="G269" i="1"/>
  <c r="AB269" i="1" s="1"/>
  <c r="G270" i="1"/>
  <c r="AB270" i="1" s="1"/>
  <c r="G271" i="1"/>
  <c r="AB271" i="1" s="1"/>
  <c r="G272" i="1"/>
  <c r="AB272" i="1" s="1"/>
  <c r="G273" i="1"/>
  <c r="AB273" i="1" s="1"/>
  <c r="G274" i="1"/>
  <c r="AB274" i="1" s="1"/>
  <c r="G275" i="1"/>
  <c r="AB275" i="1" s="1"/>
  <c r="G276" i="1"/>
  <c r="AB276" i="1" s="1"/>
  <c r="G277" i="1"/>
  <c r="AB277" i="1" s="1"/>
  <c r="G278" i="1"/>
  <c r="AB278" i="1" s="1"/>
  <c r="G279" i="1"/>
  <c r="AB279" i="1" s="1"/>
  <c r="G280" i="1"/>
  <c r="AB280" i="1" s="1"/>
  <c r="G281" i="1"/>
  <c r="AB281" i="1" s="1"/>
  <c r="G282" i="1"/>
  <c r="AB282" i="1" s="1"/>
  <c r="G283" i="1"/>
  <c r="AB283" i="1" s="1"/>
  <c r="G284" i="1"/>
  <c r="AB284" i="1" s="1"/>
  <c r="G285" i="1"/>
  <c r="AB285" i="1" s="1"/>
  <c r="G286" i="1"/>
  <c r="AB286" i="1" s="1"/>
  <c r="G287" i="1"/>
  <c r="AB287" i="1" s="1"/>
  <c r="G288" i="1"/>
  <c r="AB288" i="1" s="1"/>
  <c r="G289" i="1"/>
  <c r="AB289" i="1" s="1"/>
  <c r="G290" i="1"/>
  <c r="AB290" i="1" s="1"/>
  <c r="G291" i="1"/>
  <c r="AB291" i="1" s="1"/>
  <c r="G292" i="1"/>
  <c r="AB292" i="1" s="1"/>
  <c r="G293" i="1"/>
  <c r="AB293" i="1" s="1"/>
  <c r="G294" i="1"/>
  <c r="AB294" i="1" s="1"/>
  <c r="G295" i="1"/>
  <c r="AB295" i="1" s="1"/>
  <c r="G296" i="1"/>
  <c r="AB296" i="1" s="1"/>
  <c r="G297" i="1"/>
  <c r="AB297" i="1" s="1"/>
  <c r="G298" i="1"/>
  <c r="AB298" i="1" s="1"/>
  <c r="G299" i="1"/>
  <c r="AB299" i="1" s="1"/>
  <c r="G300" i="1"/>
  <c r="AB300" i="1" s="1"/>
  <c r="G301" i="1"/>
  <c r="AB301" i="1" s="1"/>
  <c r="G302" i="1"/>
  <c r="AB302" i="1" s="1"/>
  <c r="G303" i="1"/>
  <c r="AB303" i="1" s="1"/>
  <c r="G304" i="1"/>
  <c r="AB304" i="1" s="1"/>
  <c r="G305" i="1"/>
  <c r="AB305" i="1" s="1"/>
  <c r="G306" i="1"/>
  <c r="AB306" i="1" s="1"/>
  <c r="G307" i="1"/>
  <c r="AB307" i="1" s="1"/>
  <c r="G308" i="1"/>
  <c r="AB308" i="1" s="1"/>
  <c r="G309" i="1"/>
  <c r="AB309" i="1" s="1"/>
  <c r="G310" i="1"/>
  <c r="AB310" i="1" s="1"/>
  <c r="G311" i="1"/>
  <c r="AB311" i="1" s="1"/>
  <c r="G312" i="1"/>
  <c r="AB312" i="1" s="1"/>
  <c r="G313" i="1"/>
  <c r="AB313" i="1" s="1"/>
  <c r="G314" i="1"/>
  <c r="AB314" i="1" s="1"/>
  <c r="G315" i="1"/>
  <c r="AB315" i="1" s="1"/>
  <c r="G316" i="1"/>
  <c r="AB316" i="1" s="1"/>
  <c r="G317" i="1"/>
  <c r="AB317" i="1" s="1"/>
  <c r="G318" i="1"/>
  <c r="AB318" i="1" s="1"/>
  <c r="G319" i="1"/>
  <c r="AB319" i="1" s="1"/>
  <c r="G320" i="1"/>
  <c r="AB320" i="1" s="1"/>
  <c r="G321" i="1"/>
  <c r="AB321" i="1" s="1"/>
  <c r="G322" i="1"/>
  <c r="AB322" i="1" s="1"/>
  <c r="G323" i="1"/>
  <c r="AB323" i="1" s="1"/>
  <c r="G324" i="1"/>
  <c r="AB324" i="1" s="1"/>
  <c r="G325" i="1"/>
  <c r="AB325" i="1" s="1"/>
  <c r="G326" i="1"/>
  <c r="AB326" i="1" s="1"/>
  <c r="G327" i="1"/>
  <c r="AB327" i="1" s="1"/>
  <c r="G328" i="1"/>
  <c r="AB328" i="1" s="1"/>
  <c r="G329" i="1"/>
  <c r="AB329" i="1" s="1"/>
  <c r="G330" i="1"/>
  <c r="AB330" i="1" s="1"/>
  <c r="G331" i="1"/>
  <c r="AB331" i="1" s="1"/>
  <c r="G332" i="1"/>
  <c r="AB332" i="1" s="1"/>
  <c r="G333" i="1"/>
  <c r="AB333" i="1" s="1"/>
  <c r="G334" i="1"/>
  <c r="AB334" i="1" s="1"/>
  <c r="G335" i="1"/>
  <c r="AB335" i="1" s="1"/>
  <c r="G336" i="1"/>
  <c r="AB336" i="1" s="1"/>
  <c r="G337" i="1"/>
  <c r="AB337" i="1" s="1"/>
  <c r="G338" i="1"/>
  <c r="AB338" i="1" s="1"/>
  <c r="G339" i="1"/>
  <c r="AB339" i="1" s="1"/>
  <c r="G340" i="1"/>
  <c r="AB340" i="1" s="1"/>
  <c r="G341" i="1"/>
  <c r="AB341" i="1" s="1"/>
  <c r="G342" i="1"/>
  <c r="AB342" i="1" s="1"/>
  <c r="G343" i="1"/>
  <c r="AB343" i="1" s="1"/>
  <c r="G344" i="1"/>
  <c r="AB344" i="1" s="1"/>
  <c r="G345" i="1"/>
  <c r="AB345" i="1" s="1"/>
  <c r="G346" i="1"/>
  <c r="AB346" i="1" s="1"/>
  <c r="G347" i="1"/>
  <c r="AB347" i="1" s="1"/>
  <c r="G348" i="1"/>
  <c r="AB348" i="1" s="1"/>
  <c r="G349" i="1"/>
  <c r="AB349" i="1" s="1"/>
  <c r="G350" i="1"/>
  <c r="AB350" i="1" s="1"/>
  <c r="G351" i="1"/>
  <c r="AB351" i="1" s="1"/>
  <c r="G352" i="1"/>
  <c r="AB352" i="1" s="1"/>
  <c r="G353" i="1"/>
  <c r="AB353" i="1" s="1"/>
  <c r="G354" i="1"/>
  <c r="AB354" i="1" s="1"/>
  <c r="G355" i="1"/>
  <c r="AB355" i="1" s="1"/>
  <c r="G356" i="1"/>
  <c r="AB356" i="1" s="1"/>
  <c r="G357" i="1"/>
  <c r="AB357" i="1" s="1"/>
  <c r="G358" i="1"/>
  <c r="AB358" i="1" s="1"/>
  <c r="G359" i="1"/>
  <c r="AB359" i="1" s="1"/>
  <c r="G360" i="1"/>
  <c r="AB360" i="1" s="1"/>
  <c r="G361" i="1"/>
  <c r="AB361" i="1" s="1"/>
  <c r="G362" i="1"/>
  <c r="AB362" i="1" s="1"/>
  <c r="G363" i="1"/>
  <c r="AB363" i="1" s="1"/>
  <c r="G364" i="1"/>
  <c r="AB364" i="1" s="1"/>
  <c r="G365" i="1"/>
  <c r="AB365" i="1" s="1"/>
  <c r="G366" i="1"/>
  <c r="AB366" i="1" s="1"/>
  <c r="G367" i="1"/>
  <c r="AB367" i="1" s="1"/>
  <c r="G368" i="1"/>
  <c r="AB368" i="1" s="1"/>
  <c r="G369" i="1"/>
  <c r="AB369" i="1" s="1"/>
  <c r="G370" i="1"/>
  <c r="AB370" i="1" s="1"/>
  <c r="G371" i="1"/>
  <c r="AB371" i="1" s="1"/>
  <c r="G372" i="1"/>
  <c r="AB372" i="1" s="1"/>
  <c r="G373" i="1"/>
  <c r="AB373" i="1" s="1"/>
  <c r="G374" i="1"/>
  <c r="AB374" i="1" s="1"/>
  <c r="G375" i="1"/>
  <c r="AB375" i="1" s="1"/>
  <c r="G376" i="1"/>
  <c r="AB376" i="1" s="1"/>
  <c r="G377" i="1"/>
  <c r="AB377" i="1" s="1"/>
  <c r="G378" i="1"/>
  <c r="AB378" i="1" s="1"/>
  <c r="G379" i="1"/>
  <c r="AB379" i="1" s="1"/>
  <c r="G380" i="1"/>
  <c r="AB380" i="1" s="1"/>
  <c r="G381" i="1"/>
  <c r="AB381" i="1" s="1"/>
  <c r="G382" i="1"/>
  <c r="AB382" i="1" s="1"/>
  <c r="G383" i="1"/>
  <c r="AB383" i="1" s="1"/>
  <c r="G384" i="1"/>
  <c r="AB384" i="1" s="1"/>
  <c r="G385" i="1"/>
  <c r="AB385" i="1" s="1"/>
  <c r="G386" i="1"/>
  <c r="AB386" i="1" s="1"/>
  <c r="G387" i="1"/>
  <c r="AB387" i="1" s="1"/>
  <c r="G388" i="1"/>
  <c r="AB388" i="1" s="1"/>
  <c r="G389" i="1"/>
  <c r="AB389" i="1" s="1"/>
  <c r="G390" i="1"/>
  <c r="AB390" i="1" s="1"/>
  <c r="G391" i="1"/>
  <c r="AB391" i="1" s="1"/>
  <c r="G392" i="1"/>
  <c r="AB392" i="1" s="1"/>
  <c r="G393" i="1"/>
  <c r="AB393" i="1" s="1"/>
  <c r="G394" i="1"/>
  <c r="AB394" i="1" s="1"/>
  <c r="G395" i="1"/>
  <c r="AB395" i="1" s="1"/>
  <c r="G396" i="1"/>
  <c r="AB396" i="1" s="1"/>
  <c r="G397" i="1"/>
  <c r="AB397" i="1" s="1"/>
  <c r="G398" i="1"/>
  <c r="AB398" i="1" s="1"/>
  <c r="G399" i="1"/>
  <c r="AB399" i="1" s="1"/>
  <c r="G400" i="1"/>
  <c r="AB400" i="1" s="1"/>
  <c r="G401" i="1"/>
  <c r="AB401" i="1" s="1"/>
  <c r="G402" i="1"/>
  <c r="AB402" i="1" s="1"/>
  <c r="G403" i="1"/>
  <c r="AB403" i="1" s="1"/>
  <c r="G404" i="1"/>
  <c r="AB404" i="1" s="1"/>
  <c r="G405" i="1"/>
  <c r="AB405" i="1" s="1"/>
  <c r="G406" i="1"/>
  <c r="AB406" i="1" s="1"/>
  <c r="G407" i="1"/>
  <c r="AB407" i="1" s="1"/>
  <c r="G408" i="1"/>
  <c r="AB408" i="1" s="1"/>
  <c r="G409" i="1"/>
  <c r="AB409" i="1" s="1"/>
  <c r="G410" i="1"/>
  <c r="AB410" i="1" s="1"/>
  <c r="G411" i="1"/>
  <c r="AB411" i="1" s="1"/>
  <c r="G412" i="1"/>
  <c r="AB412" i="1" s="1"/>
  <c r="G413" i="1"/>
  <c r="AB413" i="1" s="1"/>
  <c r="G414" i="1"/>
  <c r="AB414" i="1" s="1"/>
  <c r="G415" i="1"/>
  <c r="AB415" i="1" s="1"/>
  <c r="G416" i="1"/>
  <c r="AB416" i="1" s="1"/>
  <c r="G417" i="1"/>
  <c r="AB417" i="1" s="1"/>
  <c r="G418" i="1"/>
  <c r="AB418" i="1" s="1"/>
  <c r="G419" i="1"/>
  <c r="AB419" i="1" s="1"/>
  <c r="G420" i="1"/>
  <c r="AB420" i="1" s="1"/>
  <c r="G421" i="1"/>
  <c r="AB421" i="1" s="1"/>
  <c r="G422" i="1"/>
  <c r="AB422" i="1" s="1"/>
  <c r="G423" i="1"/>
  <c r="AB423" i="1" s="1"/>
  <c r="G424" i="1"/>
  <c r="AB424" i="1" s="1"/>
  <c r="G425" i="1"/>
  <c r="AB425" i="1" s="1"/>
  <c r="G426" i="1"/>
  <c r="AB426" i="1" s="1"/>
  <c r="G427" i="1"/>
  <c r="AB427" i="1" s="1"/>
  <c r="G428" i="1"/>
  <c r="AB428" i="1" s="1"/>
  <c r="G429" i="1"/>
  <c r="AB429" i="1" s="1"/>
  <c r="G430" i="1"/>
  <c r="AB430" i="1" s="1"/>
  <c r="G431" i="1"/>
  <c r="AB431" i="1" s="1"/>
  <c r="G432" i="1"/>
  <c r="AB432" i="1" s="1"/>
  <c r="G433" i="1"/>
  <c r="AB433" i="1" s="1"/>
  <c r="G434" i="1"/>
  <c r="AB434" i="1" s="1"/>
  <c r="G435" i="1"/>
  <c r="AB435" i="1" s="1"/>
  <c r="G436" i="1"/>
  <c r="AB436" i="1" s="1"/>
  <c r="G437" i="1"/>
  <c r="AB437" i="1" s="1"/>
  <c r="G438" i="1"/>
  <c r="AB438" i="1" s="1"/>
  <c r="G439" i="1"/>
  <c r="AB439" i="1" s="1"/>
  <c r="G440" i="1"/>
  <c r="AB440" i="1" s="1"/>
  <c r="G441" i="1"/>
  <c r="AB441" i="1" s="1"/>
  <c r="G442" i="1"/>
  <c r="AB442" i="1" s="1"/>
  <c r="G443" i="1"/>
  <c r="AB443" i="1" s="1"/>
  <c r="G444" i="1"/>
  <c r="AB444" i="1" s="1"/>
  <c r="G445" i="1"/>
  <c r="AB445" i="1" s="1"/>
  <c r="G446" i="1"/>
  <c r="AB446" i="1" s="1"/>
  <c r="G447" i="1"/>
  <c r="AB447" i="1" s="1"/>
  <c r="G448" i="1"/>
  <c r="AB448" i="1" s="1"/>
  <c r="G449" i="1"/>
  <c r="AB449" i="1" s="1"/>
  <c r="G450" i="1"/>
  <c r="AB450" i="1" s="1"/>
  <c r="G451" i="1"/>
  <c r="AB451" i="1" s="1"/>
  <c r="G452" i="1"/>
  <c r="AB452" i="1" s="1"/>
  <c r="G453" i="1"/>
  <c r="AB453" i="1" s="1"/>
  <c r="G454" i="1"/>
  <c r="AB454" i="1" s="1"/>
  <c r="G455" i="1"/>
  <c r="AB455" i="1" s="1"/>
  <c r="G456" i="1"/>
  <c r="AB456" i="1" s="1"/>
  <c r="G457" i="1"/>
  <c r="AB457" i="1" s="1"/>
  <c r="G458" i="1"/>
  <c r="AB458" i="1" s="1"/>
  <c r="G459" i="1"/>
  <c r="AB459" i="1" s="1"/>
  <c r="G460" i="1"/>
  <c r="AB460" i="1" s="1"/>
  <c r="G461" i="1"/>
  <c r="AB461" i="1" s="1"/>
  <c r="G462" i="1"/>
  <c r="AB462" i="1" s="1"/>
  <c r="G463" i="1"/>
  <c r="AB463" i="1" s="1"/>
  <c r="G464" i="1"/>
  <c r="AB464" i="1" s="1"/>
  <c r="G465" i="1"/>
  <c r="AB465" i="1" s="1"/>
  <c r="G466" i="1"/>
  <c r="AB466" i="1" s="1"/>
  <c r="G467" i="1"/>
  <c r="AB467" i="1" s="1"/>
  <c r="G468" i="1"/>
  <c r="AB468" i="1" s="1"/>
  <c r="G469" i="1"/>
  <c r="AB469" i="1" s="1"/>
  <c r="G470" i="1"/>
  <c r="AB470" i="1" s="1"/>
  <c r="G471" i="1"/>
  <c r="AB471" i="1" s="1"/>
  <c r="G472" i="1"/>
  <c r="AB472" i="1" s="1"/>
  <c r="G473" i="1"/>
  <c r="AB473" i="1" s="1"/>
  <c r="G474" i="1"/>
  <c r="AB474" i="1" s="1"/>
  <c r="G475" i="1"/>
  <c r="AB475" i="1" s="1"/>
  <c r="G476" i="1"/>
  <c r="AB476" i="1" s="1"/>
  <c r="G477" i="1"/>
  <c r="AB477" i="1" s="1"/>
  <c r="G478" i="1"/>
  <c r="AB478" i="1" s="1"/>
  <c r="G479" i="1"/>
  <c r="AB479" i="1" s="1"/>
  <c r="G480" i="1"/>
  <c r="AB480" i="1" s="1"/>
  <c r="G481" i="1"/>
  <c r="AB481" i="1" s="1"/>
  <c r="G482" i="1"/>
  <c r="AB482" i="1" s="1"/>
  <c r="G483" i="1"/>
  <c r="AB483" i="1" s="1"/>
  <c r="G484" i="1"/>
  <c r="AB484" i="1" s="1"/>
  <c r="G485" i="1"/>
  <c r="AB485" i="1" s="1"/>
  <c r="G486" i="1"/>
  <c r="AB486" i="1" s="1"/>
  <c r="G487" i="1"/>
  <c r="AB487" i="1" s="1"/>
  <c r="G488" i="1"/>
  <c r="AB488" i="1" s="1"/>
  <c r="G489" i="1"/>
  <c r="AB489" i="1" s="1"/>
  <c r="G490" i="1"/>
  <c r="AB490" i="1" s="1"/>
  <c r="G491" i="1"/>
  <c r="AB491" i="1" s="1"/>
  <c r="G492" i="1"/>
  <c r="AB492" i="1" s="1"/>
  <c r="G493" i="1"/>
  <c r="AB493" i="1" s="1"/>
  <c r="G494" i="1"/>
  <c r="AB494" i="1" s="1"/>
  <c r="G495" i="1"/>
  <c r="AB495" i="1" s="1"/>
  <c r="G496" i="1"/>
  <c r="AB496" i="1" s="1"/>
  <c r="G497" i="1"/>
  <c r="AB497" i="1" s="1"/>
  <c r="G498" i="1"/>
  <c r="AB498" i="1" s="1"/>
  <c r="G499" i="1"/>
  <c r="AB499" i="1" s="1"/>
  <c r="G500" i="1"/>
  <c r="AB500" i="1" s="1"/>
  <c r="G501" i="1"/>
  <c r="AB501" i="1" s="1"/>
  <c r="G502" i="1"/>
  <c r="AB502" i="1" s="1"/>
  <c r="G503" i="1"/>
  <c r="AB503" i="1" s="1"/>
  <c r="G504" i="1"/>
  <c r="AB504" i="1" s="1"/>
  <c r="G505" i="1"/>
  <c r="AB505" i="1" s="1"/>
  <c r="G506" i="1"/>
  <c r="AB506" i="1" s="1"/>
  <c r="G507" i="1"/>
  <c r="AB507" i="1" s="1"/>
  <c r="G508" i="1"/>
  <c r="AB508" i="1" s="1"/>
  <c r="G509" i="1"/>
  <c r="AB509" i="1" s="1"/>
  <c r="G510" i="1"/>
  <c r="AB510" i="1" s="1"/>
  <c r="G511" i="1"/>
  <c r="AB511" i="1" s="1"/>
  <c r="G512" i="1"/>
  <c r="AB512" i="1" s="1"/>
  <c r="G513" i="1"/>
  <c r="AB513" i="1" s="1"/>
  <c r="G514" i="1"/>
  <c r="AB514" i="1" s="1"/>
  <c r="G515" i="1"/>
  <c r="AB515" i="1" s="1"/>
  <c r="G516" i="1"/>
  <c r="AB516" i="1" s="1"/>
  <c r="G517" i="1"/>
  <c r="AB517" i="1" s="1"/>
  <c r="G518" i="1"/>
  <c r="AB518" i="1" s="1"/>
  <c r="G519" i="1"/>
  <c r="AB519" i="1" s="1"/>
  <c r="G520" i="1"/>
  <c r="AB520" i="1" s="1"/>
  <c r="G521" i="1"/>
  <c r="AB521" i="1" s="1"/>
  <c r="G522" i="1"/>
  <c r="AB522" i="1" s="1"/>
  <c r="G523" i="1"/>
  <c r="AB523" i="1" s="1"/>
  <c r="G524" i="1"/>
  <c r="AB524" i="1" s="1"/>
  <c r="G525" i="1"/>
  <c r="AB525" i="1" s="1"/>
  <c r="G526" i="1"/>
  <c r="AB526" i="1" s="1"/>
  <c r="G527" i="1"/>
  <c r="AB527" i="1" s="1"/>
  <c r="G528" i="1"/>
  <c r="AB528" i="1" s="1"/>
  <c r="G529" i="1"/>
  <c r="AB529" i="1" s="1"/>
  <c r="G530" i="1"/>
  <c r="AB530" i="1" s="1"/>
  <c r="G531" i="1"/>
  <c r="AB531" i="1" s="1"/>
  <c r="G532" i="1"/>
  <c r="AB532" i="1" s="1"/>
  <c r="G533" i="1"/>
  <c r="AB533" i="1" s="1"/>
  <c r="G534" i="1"/>
  <c r="AB534" i="1" s="1"/>
  <c r="G535" i="1"/>
  <c r="AB535" i="1" s="1"/>
  <c r="G536" i="1"/>
  <c r="AB536" i="1" s="1"/>
  <c r="G537" i="1"/>
  <c r="AB537" i="1" s="1"/>
  <c r="G538" i="1"/>
  <c r="AB538" i="1" s="1"/>
  <c r="G539" i="1"/>
  <c r="AB539" i="1" s="1"/>
  <c r="G540" i="1"/>
  <c r="AB540" i="1" s="1"/>
  <c r="G541" i="1"/>
  <c r="AB541" i="1" s="1"/>
  <c r="G542" i="1"/>
  <c r="AB542" i="1" s="1"/>
  <c r="G543" i="1"/>
  <c r="AB543" i="1" s="1"/>
  <c r="G544" i="1"/>
  <c r="AB544" i="1" s="1"/>
  <c r="G545" i="1"/>
  <c r="AB545" i="1" s="1"/>
  <c r="G546" i="1"/>
  <c r="AB546" i="1" s="1"/>
  <c r="G547" i="1"/>
  <c r="AB547" i="1" s="1"/>
  <c r="G548" i="1"/>
  <c r="AB548" i="1" s="1"/>
  <c r="G549" i="1"/>
  <c r="AB549" i="1" s="1"/>
  <c r="G550" i="1"/>
  <c r="AB550" i="1" s="1"/>
  <c r="G551" i="1"/>
  <c r="AB551" i="1" s="1"/>
  <c r="G552" i="1"/>
  <c r="AB552" i="1" s="1"/>
  <c r="G553" i="1"/>
  <c r="AB553" i="1" s="1"/>
  <c r="G554" i="1"/>
  <c r="AB554" i="1" s="1"/>
  <c r="G555" i="1"/>
  <c r="AB555" i="1" s="1"/>
  <c r="G556" i="1"/>
  <c r="AB556" i="1" s="1"/>
  <c r="G557" i="1"/>
  <c r="AB557" i="1" s="1"/>
  <c r="G558" i="1"/>
  <c r="AB558" i="1" s="1"/>
  <c r="G559" i="1"/>
  <c r="AB559" i="1" s="1"/>
  <c r="G560" i="1"/>
  <c r="AB560" i="1" s="1"/>
  <c r="G561" i="1"/>
  <c r="AB561" i="1" s="1"/>
  <c r="G562" i="1"/>
  <c r="AB562" i="1" s="1"/>
  <c r="G563" i="1"/>
  <c r="AB563" i="1" s="1"/>
  <c r="G564" i="1"/>
  <c r="AB564" i="1" s="1"/>
  <c r="G565" i="1"/>
  <c r="AB565" i="1" s="1"/>
  <c r="G566" i="1"/>
  <c r="AB566" i="1" s="1"/>
  <c r="G567" i="1"/>
  <c r="AB567" i="1" s="1"/>
  <c r="G568" i="1"/>
  <c r="AB568" i="1" s="1"/>
  <c r="G569" i="1"/>
  <c r="AB569" i="1" s="1"/>
  <c r="G570" i="1"/>
  <c r="AB570" i="1" s="1"/>
  <c r="G571" i="1"/>
  <c r="AB571" i="1" s="1"/>
  <c r="G572" i="1"/>
  <c r="AB572" i="1" s="1"/>
  <c r="G573" i="1"/>
  <c r="AB573" i="1" s="1"/>
  <c r="G574" i="1"/>
  <c r="AB574" i="1" s="1"/>
  <c r="G575" i="1"/>
  <c r="AB575" i="1" s="1"/>
  <c r="G576" i="1"/>
  <c r="AB576" i="1" s="1"/>
  <c r="G577" i="1"/>
  <c r="AB577" i="1" s="1"/>
  <c r="G578" i="1"/>
  <c r="AB578" i="1" s="1"/>
  <c r="G579" i="1"/>
  <c r="AB579" i="1" s="1"/>
  <c r="G580" i="1"/>
  <c r="AB580" i="1" s="1"/>
  <c r="G581" i="1"/>
  <c r="AB581" i="1" s="1"/>
  <c r="G582" i="1"/>
  <c r="AB582" i="1" s="1"/>
  <c r="G583" i="1"/>
  <c r="AB583" i="1" s="1"/>
  <c r="G584" i="1"/>
  <c r="AB584" i="1" s="1"/>
  <c r="G585" i="1"/>
  <c r="AB585" i="1" s="1"/>
  <c r="G586" i="1"/>
  <c r="AB586" i="1" s="1"/>
  <c r="G587" i="1"/>
  <c r="AB587" i="1" s="1"/>
  <c r="G588" i="1"/>
  <c r="AB588" i="1" s="1"/>
  <c r="G589" i="1"/>
  <c r="AB589" i="1" s="1"/>
  <c r="G590" i="1"/>
  <c r="AB590" i="1" s="1"/>
  <c r="G591" i="1"/>
  <c r="AB591" i="1" s="1"/>
  <c r="G592" i="1"/>
  <c r="AB592" i="1" s="1"/>
  <c r="G593" i="1"/>
  <c r="AB593" i="1" s="1"/>
  <c r="G594" i="1"/>
  <c r="AB594" i="1" s="1"/>
  <c r="G595" i="1"/>
  <c r="AB595" i="1" s="1"/>
  <c r="G596" i="1"/>
  <c r="AB596" i="1" s="1"/>
  <c r="G597" i="1"/>
  <c r="AB597" i="1" s="1"/>
  <c r="G598" i="1"/>
  <c r="AB598" i="1" s="1"/>
  <c r="G599" i="1"/>
  <c r="AB599" i="1" s="1"/>
  <c r="G600" i="1"/>
  <c r="AB600" i="1" s="1"/>
  <c r="G601" i="1"/>
  <c r="AB601" i="1" s="1"/>
  <c r="G602" i="1"/>
  <c r="AB602" i="1" s="1"/>
  <c r="G603" i="1"/>
  <c r="AB603" i="1" s="1"/>
  <c r="G604" i="1"/>
  <c r="AB604" i="1" s="1"/>
  <c r="G605" i="1"/>
  <c r="AB605" i="1" s="1"/>
  <c r="G606" i="1"/>
  <c r="AB606" i="1" s="1"/>
  <c r="G607" i="1"/>
  <c r="AB607" i="1" s="1"/>
  <c r="G608" i="1"/>
  <c r="AB608" i="1" s="1"/>
  <c r="G609" i="1"/>
  <c r="AB609" i="1" s="1"/>
  <c r="G610" i="1"/>
  <c r="AB610" i="1" s="1"/>
  <c r="G611" i="1"/>
  <c r="AB611" i="1" s="1"/>
  <c r="G612" i="1"/>
  <c r="AB612" i="1" s="1"/>
  <c r="G613" i="1"/>
  <c r="AB613" i="1" s="1"/>
  <c r="G614" i="1"/>
  <c r="AB614" i="1" s="1"/>
  <c r="G615" i="1"/>
  <c r="AB615" i="1" s="1"/>
  <c r="G616" i="1"/>
  <c r="AB616" i="1" s="1"/>
  <c r="G617" i="1"/>
  <c r="AB617" i="1" s="1"/>
  <c r="G618" i="1"/>
  <c r="AB618" i="1" s="1"/>
  <c r="G619" i="1"/>
  <c r="AB619" i="1" s="1"/>
  <c r="G620" i="1"/>
  <c r="AB620" i="1" s="1"/>
  <c r="G621" i="1"/>
  <c r="AB621" i="1" s="1"/>
  <c r="G622" i="1"/>
  <c r="AB622" i="1" s="1"/>
  <c r="G623" i="1"/>
  <c r="AB623" i="1" s="1"/>
  <c r="G624" i="1"/>
  <c r="AB624" i="1" s="1"/>
  <c r="G625" i="1"/>
  <c r="AB625" i="1" s="1"/>
  <c r="G626" i="1"/>
  <c r="AB626" i="1" s="1"/>
  <c r="G627" i="1"/>
  <c r="AB627" i="1" s="1"/>
  <c r="G628" i="1"/>
  <c r="AB628" i="1" s="1"/>
  <c r="G629" i="1"/>
  <c r="AB629" i="1" s="1"/>
  <c r="G630" i="1"/>
  <c r="AB630" i="1" s="1"/>
  <c r="G631" i="1"/>
  <c r="AB631" i="1" s="1"/>
  <c r="G632" i="1"/>
  <c r="AB632" i="1" s="1"/>
  <c r="G633" i="1"/>
  <c r="AB633" i="1" s="1"/>
  <c r="G634" i="1"/>
  <c r="AB634" i="1" s="1"/>
  <c r="G635" i="1"/>
  <c r="AB635" i="1" s="1"/>
  <c r="G636" i="1"/>
  <c r="AB636" i="1" s="1"/>
  <c r="G637" i="1"/>
  <c r="AB637" i="1" s="1"/>
  <c r="G638" i="1"/>
  <c r="AB638" i="1" s="1"/>
  <c r="G639" i="1"/>
  <c r="AB639" i="1" s="1"/>
  <c r="G640" i="1"/>
  <c r="AB640" i="1" s="1"/>
  <c r="G641" i="1"/>
  <c r="AB641" i="1" s="1"/>
  <c r="G642" i="1"/>
  <c r="AB642" i="1" s="1"/>
  <c r="G643" i="1"/>
  <c r="AB643" i="1" s="1"/>
  <c r="G644" i="1"/>
  <c r="AB644" i="1" s="1"/>
  <c r="G645" i="1"/>
  <c r="AB645" i="1" s="1"/>
  <c r="G646" i="1"/>
  <c r="AB646" i="1" s="1"/>
  <c r="G647" i="1"/>
  <c r="AB647" i="1" s="1"/>
  <c r="G648" i="1"/>
  <c r="AB648" i="1" s="1"/>
  <c r="G649" i="1"/>
  <c r="AB649" i="1" s="1"/>
  <c r="G650" i="1"/>
  <c r="AB650" i="1" s="1"/>
  <c r="G651" i="1"/>
  <c r="AB651" i="1" s="1"/>
  <c r="G652" i="1"/>
  <c r="AB652" i="1" s="1"/>
  <c r="G653" i="1"/>
  <c r="AB653" i="1" s="1"/>
  <c r="G654" i="1"/>
  <c r="AB654" i="1" s="1"/>
  <c r="G655" i="1"/>
  <c r="AB655" i="1" s="1"/>
  <c r="G656" i="1"/>
  <c r="AB656" i="1" s="1"/>
  <c r="G657" i="1"/>
  <c r="AB657" i="1" s="1"/>
  <c r="G658" i="1"/>
  <c r="AB658" i="1" s="1"/>
  <c r="G659" i="1"/>
  <c r="AB659" i="1" s="1"/>
  <c r="G660" i="1"/>
  <c r="AB660" i="1" s="1"/>
  <c r="G661" i="1"/>
  <c r="AB661" i="1" s="1"/>
  <c r="G662" i="1"/>
  <c r="AB662" i="1" s="1"/>
  <c r="G663" i="1"/>
  <c r="AB663" i="1" s="1"/>
  <c r="G664" i="1"/>
  <c r="AB664" i="1" s="1"/>
  <c r="G665" i="1"/>
  <c r="AB665" i="1" s="1"/>
  <c r="G666" i="1"/>
  <c r="AB666" i="1" s="1"/>
  <c r="G667" i="1"/>
  <c r="AB667" i="1" s="1"/>
  <c r="G668" i="1"/>
  <c r="AB668" i="1" s="1"/>
  <c r="G669" i="1"/>
  <c r="AB669" i="1" s="1"/>
  <c r="G670" i="1"/>
  <c r="AB670" i="1" s="1"/>
  <c r="G671" i="1"/>
  <c r="AB671" i="1" s="1"/>
  <c r="G672" i="1"/>
  <c r="AB672" i="1" s="1"/>
  <c r="G673" i="1"/>
  <c r="AB673" i="1" s="1"/>
  <c r="G674" i="1"/>
  <c r="AB674" i="1" s="1"/>
  <c r="G675" i="1"/>
  <c r="AB675" i="1" s="1"/>
  <c r="G676" i="1"/>
  <c r="AB676" i="1" s="1"/>
  <c r="G677" i="1"/>
  <c r="AB677" i="1" s="1"/>
  <c r="G678" i="1"/>
  <c r="AB678" i="1" s="1"/>
  <c r="G679" i="1"/>
  <c r="AB679" i="1" s="1"/>
  <c r="G680" i="1"/>
  <c r="AB680" i="1" s="1"/>
  <c r="G681" i="1"/>
  <c r="AB681" i="1" s="1"/>
  <c r="G682" i="1"/>
  <c r="AB682" i="1" s="1"/>
  <c r="G683" i="1"/>
  <c r="AB683" i="1" s="1"/>
  <c r="G684" i="1"/>
  <c r="AB684" i="1" s="1"/>
  <c r="G685" i="1"/>
  <c r="AB685" i="1" s="1"/>
  <c r="G686" i="1"/>
  <c r="AB686" i="1" s="1"/>
  <c r="G687" i="1"/>
  <c r="AB687" i="1" s="1"/>
  <c r="G688" i="1"/>
  <c r="AB688" i="1" s="1"/>
  <c r="G689" i="1"/>
  <c r="AB689" i="1" s="1"/>
  <c r="G690" i="1"/>
  <c r="AB690" i="1" s="1"/>
  <c r="G691" i="1"/>
  <c r="AB691" i="1" s="1"/>
  <c r="G692" i="1"/>
  <c r="AB692" i="1" s="1"/>
  <c r="G693" i="1"/>
  <c r="AB693" i="1" s="1"/>
  <c r="G694" i="1"/>
  <c r="AB694" i="1" s="1"/>
  <c r="G695" i="1"/>
  <c r="AB695" i="1" s="1"/>
  <c r="G696" i="1"/>
  <c r="AB696" i="1" s="1"/>
  <c r="G697" i="1"/>
  <c r="AB697" i="1" s="1"/>
  <c r="G698" i="1"/>
  <c r="AB698" i="1" s="1"/>
  <c r="G699" i="1"/>
  <c r="AB699" i="1" s="1"/>
  <c r="G700" i="1"/>
  <c r="AB700" i="1" s="1"/>
  <c r="G701" i="1"/>
  <c r="AB701" i="1" s="1"/>
  <c r="G702" i="1"/>
  <c r="AB702" i="1" s="1"/>
  <c r="G703" i="1"/>
  <c r="AB703" i="1" s="1"/>
  <c r="G704" i="1"/>
  <c r="AB704" i="1" s="1"/>
  <c r="G705" i="1"/>
  <c r="AB705" i="1" s="1"/>
  <c r="G706" i="1"/>
  <c r="AB706" i="1" s="1"/>
  <c r="G707" i="1"/>
  <c r="AB707" i="1" s="1"/>
  <c r="G708" i="1"/>
  <c r="AB708" i="1" s="1"/>
  <c r="G709" i="1"/>
  <c r="AB709" i="1" s="1"/>
  <c r="G710" i="1"/>
  <c r="AB710" i="1" s="1"/>
  <c r="G711" i="1"/>
  <c r="AB711" i="1" s="1"/>
  <c r="G712" i="1"/>
  <c r="AB712" i="1" s="1"/>
  <c r="G713" i="1"/>
  <c r="AB713" i="1" s="1"/>
  <c r="G714" i="1"/>
  <c r="AB714" i="1" s="1"/>
  <c r="G715" i="1"/>
  <c r="AB715" i="1" s="1"/>
  <c r="G716" i="1"/>
  <c r="AB716" i="1" s="1"/>
  <c r="G717" i="1"/>
  <c r="AB717" i="1" s="1"/>
  <c r="G718" i="1"/>
  <c r="AB718" i="1" s="1"/>
  <c r="G719" i="1"/>
  <c r="AB719" i="1" s="1"/>
  <c r="G720" i="1"/>
  <c r="AB720" i="1" s="1"/>
  <c r="G721" i="1"/>
  <c r="AB721" i="1" s="1"/>
  <c r="G722" i="1"/>
  <c r="AB722" i="1" s="1"/>
  <c r="G723" i="1"/>
  <c r="AB723" i="1" s="1"/>
  <c r="G724" i="1"/>
  <c r="AB724" i="1" s="1"/>
  <c r="G725" i="1"/>
  <c r="AB725" i="1" s="1"/>
  <c r="G726" i="1"/>
  <c r="AB726" i="1" s="1"/>
  <c r="G727" i="1"/>
  <c r="AB727" i="1" s="1"/>
  <c r="G728" i="1"/>
  <c r="AB728" i="1" s="1"/>
  <c r="G729" i="1"/>
  <c r="AB729" i="1" s="1"/>
  <c r="G730" i="1"/>
  <c r="AB730" i="1" s="1"/>
  <c r="G731" i="1"/>
  <c r="AB731" i="1" s="1"/>
  <c r="G732" i="1"/>
  <c r="AB732" i="1" s="1"/>
  <c r="G733" i="1"/>
  <c r="AB733" i="1" s="1"/>
  <c r="G734" i="1"/>
  <c r="AB734" i="1" s="1"/>
  <c r="G735" i="1"/>
  <c r="AB735" i="1" s="1"/>
  <c r="G736" i="1"/>
  <c r="AB736" i="1" s="1"/>
  <c r="G737" i="1"/>
  <c r="AB737" i="1" s="1"/>
  <c r="G738" i="1"/>
  <c r="AB738" i="1" s="1"/>
  <c r="G739" i="1"/>
  <c r="AB739" i="1" s="1"/>
  <c r="G740" i="1"/>
  <c r="AB740" i="1" s="1"/>
  <c r="G741" i="1"/>
  <c r="AB741" i="1" s="1"/>
  <c r="G742" i="1"/>
  <c r="AB742" i="1" s="1"/>
  <c r="G743" i="1"/>
  <c r="AB743" i="1" s="1"/>
  <c r="G744" i="1"/>
  <c r="AB744" i="1" s="1"/>
  <c r="G745" i="1"/>
  <c r="AB745" i="1" s="1"/>
  <c r="G746" i="1"/>
  <c r="AB746" i="1" s="1"/>
  <c r="G747" i="1"/>
  <c r="AB747" i="1" s="1"/>
  <c r="G748" i="1"/>
  <c r="AB748" i="1" s="1"/>
  <c r="G749" i="1"/>
  <c r="AB749" i="1" s="1"/>
  <c r="G750" i="1"/>
  <c r="AB750" i="1" s="1"/>
  <c r="G751" i="1"/>
  <c r="AB751" i="1" s="1"/>
  <c r="G752" i="1"/>
  <c r="AB752" i="1" s="1"/>
  <c r="G753" i="1"/>
  <c r="AB753" i="1" s="1"/>
  <c r="G754" i="1"/>
  <c r="AB754" i="1" s="1"/>
  <c r="G755" i="1"/>
  <c r="AB755" i="1" s="1"/>
  <c r="G756" i="1"/>
  <c r="AB756" i="1" s="1"/>
  <c r="G757" i="1"/>
  <c r="AB757" i="1" s="1"/>
  <c r="G758" i="1"/>
  <c r="AB758" i="1" s="1"/>
  <c r="G759" i="1"/>
  <c r="AB759" i="1" s="1"/>
  <c r="G760" i="1"/>
  <c r="AB760" i="1" s="1"/>
  <c r="G761" i="1"/>
  <c r="AB761" i="1" s="1"/>
  <c r="G762" i="1"/>
  <c r="AB762" i="1" s="1"/>
  <c r="G763" i="1"/>
  <c r="AB763" i="1" s="1"/>
  <c r="G764" i="1"/>
  <c r="AB764" i="1" s="1"/>
  <c r="G765" i="1"/>
  <c r="AB765" i="1" s="1"/>
  <c r="G766" i="1"/>
  <c r="AB766" i="1" s="1"/>
  <c r="G767" i="1"/>
  <c r="AB767" i="1" s="1"/>
  <c r="G768" i="1"/>
  <c r="AB768" i="1" s="1"/>
  <c r="G769" i="1"/>
  <c r="AB769" i="1" s="1"/>
  <c r="G770" i="1"/>
  <c r="AB770" i="1" s="1"/>
  <c r="G771" i="1"/>
  <c r="AB771" i="1" s="1"/>
  <c r="G772" i="1"/>
  <c r="AB772" i="1" s="1"/>
  <c r="G773" i="1"/>
  <c r="AB773" i="1" s="1"/>
  <c r="G774" i="1"/>
  <c r="AB774" i="1" s="1"/>
  <c r="G775" i="1"/>
  <c r="AB775" i="1" s="1"/>
  <c r="G776" i="1"/>
  <c r="AB776" i="1" s="1"/>
  <c r="G777" i="1"/>
  <c r="AB777" i="1" s="1"/>
  <c r="G778" i="1"/>
  <c r="AB778" i="1" s="1"/>
  <c r="G779" i="1"/>
  <c r="AB779" i="1" s="1"/>
  <c r="G780" i="1"/>
  <c r="AB780" i="1" s="1"/>
  <c r="G781" i="1"/>
  <c r="AB781" i="1" s="1"/>
  <c r="G782" i="1"/>
  <c r="AB782" i="1" s="1"/>
  <c r="G783" i="1"/>
  <c r="AB783" i="1" s="1"/>
  <c r="G784" i="1"/>
  <c r="AB784" i="1" s="1"/>
  <c r="G785" i="1"/>
  <c r="AB785" i="1" s="1"/>
  <c r="G786" i="1"/>
  <c r="AB786" i="1" s="1"/>
  <c r="G787" i="1"/>
  <c r="AB787" i="1" s="1"/>
  <c r="G788" i="1"/>
  <c r="AB788" i="1" s="1"/>
  <c r="G789" i="1"/>
  <c r="AB789" i="1" s="1"/>
  <c r="G790" i="1"/>
  <c r="AB790" i="1" s="1"/>
  <c r="G791" i="1"/>
  <c r="AB791" i="1" s="1"/>
  <c r="G792" i="1"/>
  <c r="AB792" i="1" s="1"/>
  <c r="G793" i="1"/>
  <c r="AB793" i="1" s="1"/>
  <c r="G794" i="1"/>
  <c r="AB794" i="1" s="1"/>
  <c r="G795" i="1"/>
  <c r="AB795" i="1" s="1"/>
  <c r="G796" i="1"/>
  <c r="AB796" i="1" s="1"/>
  <c r="G797" i="1"/>
  <c r="AB797" i="1" s="1"/>
  <c r="G798" i="1"/>
  <c r="AB798" i="1" s="1"/>
  <c r="G799" i="1"/>
  <c r="AB799" i="1" s="1"/>
  <c r="G800" i="1"/>
  <c r="AB800" i="1" s="1"/>
  <c r="G801" i="1"/>
  <c r="AB801" i="1" s="1"/>
  <c r="G802" i="1"/>
  <c r="AB802" i="1" s="1"/>
  <c r="G803" i="1"/>
  <c r="AB803" i="1" s="1"/>
  <c r="G804" i="1"/>
  <c r="AB804" i="1" s="1"/>
  <c r="G805" i="1"/>
  <c r="AB805" i="1" s="1"/>
  <c r="G806" i="1"/>
  <c r="AB806" i="1" s="1"/>
  <c r="G807" i="1"/>
  <c r="AB807" i="1" s="1"/>
  <c r="G808" i="1"/>
  <c r="AB808" i="1" s="1"/>
  <c r="G809" i="1"/>
  <c r="AB809" i="1" s="1"/>
  <c r="G810" i="1"/>
  <c r="AB810" i="1" s="1"/>
  <c r="G811" i="1"/>
  <c r="AB811" i="1" s="1"/>
  <c r="G812" i="1"/>
  <c r="AB812" i="1" s="1"/>
  <c r="G813" i="1"/>
  <c r="AB813" i="1" s="1"/>
  <c r="G814" i="1"/>
  <c r="AB814" i="1" s="1"/>
  <c r="G815" i="1"/>
  <c r="AB815" i="1" s="1"/>
  <c r="G816" i="1"/>
  <c r="AB816" i="1" s="1"/>
  <c r="G817" i="1"/>
  <c r="AB817" i="1" s="1"/>
  <c r="G818" i="1"/>
  <c r="AB818" i="1" s="1"/>
  <c r="G819" i="1"/>
  <c r="AB819" i="1" s="1"/>
  <c r="G820" i="1"/>
  <c r="AB820" i="1" s="1"/>
  <c r="G821" i="1"/>
  <c r="AB821" i="1" s="1"/>
  <c r="G822" i="1"/>
  <c r="AB822" i="1" s="1"/>
  <c r="G823" i="1"/>
  <c r="AB823" i="1" s="1"/>
  <c r="G824" i="1"/>
  <c r="AB824" i="1" s="1"/>
  <c r="G825" i="1"/>
  <c r="AB825" i="1" s="1"/>
  <c r="G826" i="1"/>
  <c r="AB826" i="1" s="1"/>
  <c r="G827" i="1"/>
  <c r="AB827" i="1" s="1"/>
  <c r="G828" i="1"/>
  <c r="AB828" i="1" s="1"/>
  <c r="G829" i="1"/>
  <c r="AB829" i="1" s="1"/>
  <c r="G830" i="1"/>
  <c r="AB830" i="1" s="1"/>
  <c r="G831" i="1"/>
  <c r="AB831" i="1" s="1"/>
  <c r="G832" i="1"/>
  <c r="AB832" i="1" s="1"/>
  <c r="G833" i="1"/>
  <c r="AB833" i="1" s="1"/>
  <c r="G834" i="1"/>
  <c r="AB834" i="1" s="1"/>
  <c r="G835" i="1"/>
  <c r="AB835" i="1" s="1"/>
  <c r="G836" i="1"/>
  <c r="AB836" i="1" s="1"/>
  <c r="G837" i="1"/>
  <c r="AB837" i="1" s="1"/>
  <c r="G838" i="1"/>
  <c r="AB838" i="1" s="1"/>
  <c r="G839" i="1"/>
  <c r="AB839" i="1" s="1"/>
  <c r="G840" i="1"/>
  <c r="AB840" i="1" s="1"/>
  <c r="G841" i="1"/>
  <c r="AB841" i="1" s="1"/>
  <c r="G842" i="1"/>
  <c r="AB842" i="1" s="1"/>
  <c r="G843" i="1"/>
  <c r="AB843" i="1" s="1"/>
  <c r="G844" i="1"/>
  <c r="AB844" i="1" s="1"/>
  <c r="G845" i="1"/>
  <c r="AB845" i="1" s="1"/>
  <c r="G846" i="1"/>
  <c r="AB846" i="1" s="1"/>
  <c r="G847" i="1"/>
  <c r="AB847" i="1" s="1"/>
  <c r="G848" i="1"/>
  <c r="AB848" i="1" s="1"/>
  <c r="G849" i="1"/>
  <c r="AB849" i="1" s="1"/>
  <c r="G850" i="1"/>
  <c r="AB850" i="1" s="1"/>
  <c r="G851" i="1"/>
  <c r="AB851" i="1" s="1"/>
  <c r="G852" i="1"/>
  <c r="AB852" i="1" s="1"/>
  <c r="G853" i="1"/>
  <c r="AB853" i="1" s="1"/>
  <c r="G854" i="1"/>
  <c r="AB854" i="1" s="1"/>
  <c r="G855" i="1"/>
  <c r="AB855" i="1" s="1"/>
  <c r="G856" i="1"/>
  <c r="AB856" i="1" s="1"/>
  <c r="G857" i="1"/>
  <c r="AB857" i="1" s="1"/>
  <c r="G858" i="1"/>
  <c r="AB858" i="1" s="1"/>
  <c r="G859" i="1"/>
  <c r="AB859" i="1" s="1"/>
  <c r="G860" i="1"/>
  <c r="AB860" i="1" s="1"/>
  <c r="G861" i="1"/>
  <c r="AB861" i="1" s="1"/>
  <c r="G862" i="1"/>
  <c r="AB862" i="1" s="1"/>
  <c r="G863" i="1"/>
  <c r="AB863" i="1" s="1"/>
  <c r="G864" i="1"/>
  <c r="AB864" i="1" s="1"/>
  <c r="G865" i="1"/>
  <c r="AB865" i="1" s="1"/>
  <c r="G866" i="1"/>
  <c r="AB866" i="1" s="1"/>
  <c r="G867" i="1"/>
  <c r="AB867" i="1" s="1"/>
  <c r="G868" i="1"/>
  <c r="AB868" i="1" s="1"/>
  <c r="G869" i="1"/>
  <c r="AB869" i="1" s="1"/>
  <c r="G870" i="1"/>
  <c r="AB870" i="1" s="1"/>
  <c r="G871" i="1"/>
  <c r="AB871" i="1" s="1"/>
  <c r="G872" i="1"/>
  <c r="AB872" i="1" s="1"/>
  <c r="G873" i="1"/>
  <c r="AB873" i="1" s="1"/>
  <c r="G874" i="1"/>
  <c r="AB874" i="1" s="1"/>
  <c r="G875" i="1"/>
  <c r="AB875" i="1" s="1"/>
  <c r="G876" i="1"/>
  <c r="AB876" i="1" s="1"/>
  <c r="G877" i="1"/>
  <c r="AB877" i="1" s="1"/>
  <c r="G878" i="1"/>
  <c r="AB878" i="1" s="1"/>
  <c r="G879" i="1"/>
  <c r="AB879" i="1" s="1"/>
  <c r="G880" i="1"/>
  <c r="AB880" i="1" s="1"/>
  <c r="G881" i="1"/>
  <c r="AB881" i="1" s="1"/>
  <c r="G882" i="1"/>
  <c r="AB882" i="1" s="1"/>
  <c r="G883" i="1"/>
  <c r="AB883" i="1" s="1"/>
  <c r="G884" i="1"/>
  <c r="AB884" i="1" s="1"/>
  <c r="G885" i="1"/>
  <c r="AB885" i="1" s="1"/>
  <c r="G886" i="1"/>
  <c r="AB886" i="1" s="1"/>
  <c r="G887" i="1"/>
  <c r="AB887" i="1" s="1"/>
  <c r="G888" i="1"/>
  <c r="AB888" i="1" s="1"/>
  <c r="G889" i="1"/>
  <c r="AB889" i="1" s="1"/>
  <c r="G890" i="1"/>
  <c r="AB890" i="1" s="1"/>
  <c r="G891" i="1"/>
  <c r="AB891" i="1" s="1"/>
  <c r="G892" i="1"/>
  <c r="AB892" i="1" s="1"/>
  <c r="G893" i="1"/>
  <c r="AB893" i="1" s="1"/>
  <c r="G894" i="1"/>
  <c r="AB894" i="1" s="1"/>
  <c r="G895" i="1"/>
  <c r="AB895" i="1" s="1"/>
  <c r="G896" i="1"/>
  <c r="AB896" i="1" s="1"/>
  <c r="G897" i="1"/>
  <c r="AB897" i="1" s="1"/>
  <c r="G898" i="1"/>
  <c r="AB898" i="1" s="1"/>
  <c r="G899" i="1"/>
  <c r="AB899" i="1" s="1"/>
  <c r="G900" i="1"/>
  <c r="AB900" i="1" s="1"/>
  <c r="G901" i="1"/>
  <c r="AB901" i="1" s="1"/>
  <c r="G902" i="1"/>
  <c r="AB902" i="1" s="1"/>
  <c r="G903" i="1"/>
  <c r="AB903" i="1" s="1"/>
  <c r="G904" i="1"/>
  <c r="AB904" i="1" s="1"/>
  <c r="G905" i="1"/>
  <c r="AB905" i="1" s="1"/>
  <c r="G906" i="1"/>
  <c r="AB906" i="1" s="1"/>
  <c r="G907" i="1"/>
  <c r="AB907" i="1" s="1"/>
  <c r="G908" i="1"/>
  <c r="AB908" i="1" s="1"/>
  <c r="G909" i="1"/>
  <c r="AB909" i="1" s="1"/>
  <c r="G910" i="1"/>
  <c r="AB910" i="1" s="1"/>
  <c r="G911" i="1"/>
  <c r="AB911" i="1" s="1"/>
  <c r="G912" i="1"/>
  <c r="AB912" i="1" s="1"/>
  <c r="G913" i="1"/>
  <c r="AB913" i="1" s="1"/>
  <c r="G914" i="1"/>
  <c r="AB914" i="1" s="1"/>
  <c r="G915" i="1"/>
  <c r="AB915" i="1" s="1"/>
  <c r="G916" i="1"/>
  <c r="AB916" i="1" s="1"/>
  <c r="G917" i="1"/>
  <c r="AB917" i="1" s="1"/>
  <c r="G918" i="1"/>
  <c r="AB918" i="1" s="1"/>
  <c r="G919" i="1"/>
  <c r="AB919" i="1" s="1"/>
  <c r="G920" i="1"/>
  <c r="AB920" i="1" s="1"/>
  <c r="G921" i="1"/>
  <c r="AB921" i="1" s="1"/>
  <c r="G922" i="1"/>
  <c r="AB922" i="1" s="1"/>
  <c r="G923" i="1"/>
  <c r="AB923" i="1" s="1"/>
  <c r="G924" i="1"/>
  <c r="AB924" i="1" s="1"/>
  <c r="G925" i="1"/>
  <c r="AB925" i="1" s="1"/>
  <c r="G926" i="1"/>
  <c r="AB926" i="1" s="1"/>
  <c r="G927" i="1"/>
  <c r="AB927" i="1" s="1"/>
  <c r="G928" i="1"/>
  <c r="AB928" i="1" s="1"/>
  <c r="G929" i="1"/>
  <c r="AB929" i="1" s="1"/>
  <c r="G930" i="1"/>
  <c r="AB930" i="1" s="1"/>
  <c r="G931" i="1"/>
  <c r="AB931" i="1" s="1"/>
  <c r="G932" i="1"/>
  <c r="AB932" i="1" s="1"/>
  <c r="G933" i="1"/>
  <c r="AB933" i="1" s="1"/>
  <c r="G934" i="1"/>
  <c r="AB934" i="1" s="1"/>
  <c r="G935" i="1"/>
  <c r="AB935" i="1" s="1"/>
  <c r="G936" i="1"/>
  <c r="AB936" i="1" s="1"/>
  <c r="G937" i="1"/>
  <c r="AB937" i="1" s="1"/>
  <c r="G938" i="1"/>
  <c r="AB938" i="1" s="1"/>
  <c r="G939" i="1"/>
  <c r="AB939" i="1" s="1"/>
  <c r="G940" i="1"/>
  <c r="AB940" i="1" s="1"/>
  <c r="G941" i="1"/>
  <c r="AB941" i="1" s="1"/>
  <c r="G942" i="1"/>
  <c r="AB942" i="1" s="1"/>
  <c r="G943" i="1"/>
  <c r="AB943" i="1" s="1"/>
  <c r="G944" i="1"/>
  <c r="AB944" i="1" s="1"/>
  <c r="G945" i="1"/>
  <c r="AB945" i="1" s="1"/>
  <c r="G946" i="1"/>
  <c r="AB946" i="1" s="1"/>
  <c r="G947" i="1"/>
  <c r="AB947" i="1" s="1"/>
  <c r="G948" i="1"/>
  <c r="AB948" i="1" s="1"/>
  <c r="G949" i="1"/>
  <c r="AB949" i="1" s="1"/>
  <c r="G950" i="1"/>
  <c r="AB950" i="1" s="1"/>
  <c r="G951" i="1"/>
  <c r="AB951" i="1" s="1"/>
  <c r="G952" i="1"/>
  <c r="AB952" i="1" s="1"/>
  <c r="G953" i="1"/>
  <c r="AB953" i="1" s="1"/>
  <c r="G954" i="1"/>
  <c r="AB954" i="1" s="1"/>
  <c r="G955" i="1"/>
  <c r="AB955" i="1" s="1"/>
  <c r="G2" i="1"/>
  <c r="AB2" i="1" s="1"/>
  <c r="F2" i="1"/>
  <c r="H2" i="1" s="1"/>
  <c r="F128" i="1"/>
  <c r="H128" i="1" s="1"/>
  <c r="F246" i="1"/>
  <c r="H246" i="1" s="1"/>
  <c r="F42" i="1"/>
  <c r="H42" i="1" s="1"/>
  <c r="F31" i="1"/>
  <c r="H31" i="1" s="1"/>
  <c r="F56" i="1"/>
  <c r="H56" i="1" s="1"/>
  <c r="F295" i="1"/>
  <c r="H295" i="1" s="1"/>
  <c r="F210" i="1"/>
  <c r="H210" i="1" s="1"/>
  <c r="F834" i="1"/>
  <c r="H834" i="1" s="1"/>
  <c r="F54" i="1"/>
  <c r="H54" i="1" s="1"/>
  <c r="F30" i="1"/>
  <c r="H30" i="1" s="1"/>
  <c r="F6" i="1"/>
  <c r="H6" i="1" s="1"/>
  <c r="F283" i="1"/>
  <c r="H283" i="1" s="1"/>
  <c r="F786" i="1"/>
  <c r="H786" i="1" s="1"/>
  <c r="I5" i="2"/>
  <c r="I6" i="2"/>
  <c r="I7" i="2"/>
  <c r="I8" i="2"/>
  <c r="I9" i="2"/>
  <c r="I10" i="2"/>
  <c r="I11" i="2"/>
  <c r="I4" i="2"/>
  <c r="F4" i="1"/>
  <c r="H4" i="1" s="1"/>
  <c r="F7" i="1"/>
  <c r="H7" i="1" s="1"/>
  <c r="F8" i="1"/>
  <c r="H8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32" i="1"/>
  <c r="H32" i="1" s="1"/>
  <c r="F33" i="1"/>
  <c r="H33" i="1" s="1"/>
  <c r="F34" i="1"/>
  <c r="H34" i="1" s="1"/>
  <c r="F35" i="1"/>
  <c r="H35" i="1" s="1"/>
  <c r="F36" i="1"/>
  <c r="H36" i="1" s="1"/>
  <c r="F38" i="1"/>
  <c r="H38" i="1" s="1"/>
  <c r="F39" i="1"/>
  <c r="H39" i="1" s="1"/>
  <c r="F40" i="1"/>
  <c r="H40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5" i="1"/>
  <c r="H55" i="1" s="1"/>
  <c r="F57" i="1"/>
  <c r="H57" i="1" s="1"/>
  <c r="F58" i="1"/>
  <c r="H58" i="1" s="1"/>
  <c r="F59" i="1"/>
  <c r="H59" i="1" s="1"/>
  <c r="F60" i="1"/>
  <c r="H60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4" i="1"/>
  <c r="H74" i="1" s="1"/>
  <c r="F75" i="1"/>
  <c r="H75" i="1" s="1"/>
  <c r="F76" i="1"/>
  <c r="H76" i="1" s="1"/>
  <c r="F79" i="1"/>
  <c r="H79" i="1" s="1"/>
  <c r="F80" i="1"/>
  <c r="H80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2" i="1"/>
  <c r="H92" i="1" s="1"/>
  <c r="F96" i="1"/>
  <c r="H96" i="1" s="1"/>
  <c r="F98" i="1"/>
  <c r="H98" i="1" s="1"/>
  <c r="F99" i="1"/>
  <c r="H99" i="1" s="1"/>
  <c r="F100" i="1"/>
  <c r="H100" i="1" s="1"/>
  <c r="F102" i="1"/>
  <c r="H102" i="1" s="1"/>
  <c r="F103" i="1"/>
  <c r="H103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7" i="1"/>
  <c r="H117" i="1" s="1"/>
  <c r="F118" i="1"/>
  <c r="H118" i="1" s="1"/>
  <c r="F119" i="1"/>
  <c r="H119" i="1" s="1"/>
  <c r="F121" i="1"/>
  <c r="H121" i="1" s="1"/>
  <c r="F122" i="1"/>
  <c r="H122" i="1" s="1"/>
  <c r="F124" i="1"/>
  <c r="H124" i="1" s="1"/>
  <c r="F125" i="1"/>
  <c r="H125" i="1" s="1"/>
  <c r="F127" i="1"/>
  <c r="H127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60" i="1"/>
  <c r="H160" i="1" s="1"/>
  <c r="F162" i="1"/>
  <c r="H162" i="1" s="1"/>
  <c r="F163" i="1"/>
  <c r="H163" i="1" s="1"/>
  <c r="F164" i="1"/>
  <c r="H164" i="1" s="1"/>
  <c r="F166" i="1"/>
  <c r="H166" i="1" s="1"/>
  <c r="F167" i="1"/>
  <c r="H167" i="1" s="1"/>
  <c r="F168" i="1"/>
  <c r="H168" i="1" s="1"/>
  <c r="F170" i="1"/>
  <c r="H170" i="1" s="1"/>
  <c r="F171" i="1"/>
  <c r="H171" i="1" s="1"/>
  <c r="F172" i="1"/>
  <c r="H172" i="1" s="1"/>
  <c r="F174" i="1"/>
  <c r="H174" i="1" s="1"/>
  <c r="F175" i="1"/>
  <c r="H175" i="1" s="1"/>
  <c r="F177" i="1"/>
  <c r="H177" i="1" s="1"/>
  <c r="F178" i="1"/>
  <c r="H178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9" i="1"/>
  <c r="H189" i="1" s="1"/>
  <c r="F190" i="1"/>
  <c r="H190" i="1" s="1"/>
  <c r="F192" i="1"/>
  <c r="H192" i="1" s="1"/>
  <c r="F193" i="1"/>
  <c r="H193" i="1" s="1"/>
  <c r="F194" i="1"/>
  <c r="H194" i="1" s="1"/>
  <c r="F196" i="1"/>
  <c r="H196" i="1" s="1"/>
  <c r="F197" i="1"/>
  <c r="H197" i="1" s="1"/>
  <c r="F198" i="1"/>
  <c r="H198" i="1" s="1"/>
  <c r="F199" i="1"/>
  <c r="H199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2" i="1"/>
  <c r="H212" i="1" s="1"/>
  <c r="F213" i="1"/>
  <c r="H213" i="1" s="1"/>
  <c r="F214" i="1"/>
  <c r="H214" i="1" s="1"/>
  <c r="F215" i="1"/>
  <c r="H215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5" i="1"/>
  <c r="H275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6" i="1"/>
  <c r="H296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5" i="1"/>
  <c r="H345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6" i="1"/>
  <c r="H356" i="1" s="1"/>
  <c r="F357" i="1"/>
  <c r="H357" i="1" s="1"/>
  <c r="F358" i="1"/>
  <c r="H358" i="1" s="1"/>
  <c r="F359" i="1"/>
  <c r="H359" i="1" s="1"/>
  <c r="F360" i="1"/>
  <c r="H360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7" i="1"/>
  <c r="H397" i="1" s="1"/>
  <c r="F399" i="1"/>
  <c r="H399" i="1" s="1"/>
  <c r="F400" i="1"/>
  <c r="H400" i="1" s="1"/>
  <c r="F401" i="1"/>
  <c r="H401" i="1" s="1"/>
  <c r="F402" i="1"/>
  <c r="H402" i="1" s="1"/>
  <c r="F404" i="1"/>
  <c r="H404" i="1" s="1"/>
  <c r="F405" i="1"/>
  <c r="H405" i="1" s="1"/>
  <c r="F407" i="1"/>
  <c r="H407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8" i="1"/>
  <c r="H418" i="1" s="1"/>
  <c r="F419" i="1"/>
  <c r="H419" i="1" s="1"/>
  <c r="F420" i="1"/>
  <c r="H420" i="1" s="1"/>
  <c r="F421" i="1"/>
  <c r="H421" i="1" s="1"/>
  <c r="F423" i="1"/>
  <c r="H423" i="1" s="1"/>
  <c r="F424" i="1"/>
  <c r="H424" i="1" s="1"/>
  <c r="F425" i="1"/>
  <c r="H425" i="1" s="1"/>
  <c r="F426" i="1"/>
  <c r="H426" i="1" s="1"/>
  <c r="F427" i="1"/>
  <c r="H427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40" i="1"/>
  <c r="H440" i="1" s="1"/>
  <c r="F442" i="1"/>
  <c r="H442" i="1" s="1"/>
  <c r="F443" i="1"/>
  <c r="H443" i="1" s="1"/>
  <c r="F444" i="1"/>
  <c r="H444" i="1" s="1"/>
  <c r="F445" i="1"/>
  <c r="H445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2" i="1"/>
  <c r="H472" i="1" s="1"/>
  <c r="F473" i="1"/>
  <c r="H473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6" i="1"/>
  <c r="H506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1" i="1"/>
  <c r="H541" i="1" s="1"/>
  <c r="F542" i="1"/>
  <c r="H542" i="1" s="1"/>
  <c r="F543" i="1"/>
  <c r="H543" i="1" s="1"/>
  <c r="F544" i="1"/>
  <c r="H544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6" i="1"/>
  <c r="H666" i="1" s="1"/>
  <c r="F667" i="1"/>
  <c r="H667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7" i="1"/>
  <c r="H867" i="1" s="1"/>
  <c r="F868" i="1"/>
  <c r="H868" i="1" s="1"/>
  <c r="F869" i="1"/>
  <c r="H869" i="1" s="1"/>
  <c r="F870" i="1"/>
  <c r="H870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10" i="1"/>
  <c r="H910" i="1" s="1"/>
  <c r="F911" i="1"/>
  <c r="H911" i="1" s="1"/>
  <c r="F912" i="1"/>
  <c r="H912" i="1" s="1"/>
  <c r="F913" i="1"/>
  <c r="H913" i="1" s="1"/>
  <c r="F914" i="1"/>
  <c r="H914" i="1" s="1"/>
  <c r="F916" i="1"/>
  <c r="H916" i="1" s="1"/>
  <c r="F917" i="1"/>
  <c r="H917" i="1" s="1"/>
  <c r="F918" i="1"/>
  <c r="H918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50" i="1"/>
  <c r="H950" i="1" s="1"/>
  <c r="F951" i="1"/>
  <c r="H951" i="1" s="1"/>
  <c r="F952" i="1"/>
  <c r="H952" i="1" s="1"/>
  <c r="F954" i="1"/>
  <c r="H954" i="1" s="1"/>
  <c r="F955" i="1"/>
  <c r="H955" i="1" s="1"/>
  <c r="F195" i="1" l="1"/>
  <c r="H195" i="1" s="1"/>
  <c r="F953" i="1"/>
  <c r="H953" i="1" s="1"/>
  <c r="F821" i="1"/>
  <c r="H821" i="1" s="1"/>
  <c r="F773" i="1"/>
  <c r="H773" i="1" s="1"/>
  <c r="F665" i="1"/>
  <c r="H665" i="1" s="1"/>
  <c r="F545" i="1"/>
  <c r="H545" i="1" s="1"/>
  <c r="F257" i="1"/>
  <c r="H257" i="1" s="1"/>
  <c r="F245" i="1"/>
  <c r="H245" i="1" s="1"/>
  <c r="F173" i="1"/>
  <c r="H173" i="1" s="1"/>
  <c r="F161" i="1"/>
  <c r="H161" i="1" s="1"/>
  <c r="F101" i="1"/>
  <c r="H101" i="1" s="1"/>
  <c r="F77" i="1"/>
  <c r="H77" i="1" s="1"/>
  <c r="F53" i="1"/>
  <c r="H53" i="1" s="1"/>
  <c r="F41" i="1"/>
  <c r="H41" i="1" s="1"/>
  <c r="F29" i="1"/>
  <c r="H29" i="1" s="1"/>
  <c r="F5" i="1"/>
  <c r="H5" i="1" s="1"/>
  <c r="F446" i="1"/>
  <c r="H446" i="1" s="1"/>
  <c r="F422" i="1"/>
  <c r="H422" i="1" s="1"/>
  <c r="F398" i="1"/>
  <c r="H398" i="1" s="1"/>
  <c r="F949" i="1"/>
  <c r="H949" i="1" s="1"/>
  <c r="F505" i="1"/>
  <c r="H505" i="1" s="1"/>
  <c r="F481" i="1"/>
  <c r="H481" i="1" s="1"/>
  <c r="F361" i="1"/>
  <c r="H361" i="1" s="1"/>
  <c r="F229" i="1"/>
  <c r="H229" i="1" s="1"/>
  <c r="F169" i="1"/>
  <c r="H169" i="1" s="1"/>
  <c r="F145" i="1"/>
  <c r="H145" i="1" s="1"/>
  <c r="F97" i="1"/>
  <c r="H97" i="1" s="1"/>
  <c r="F73" i="1"/>
  <c r="H73" i="1" s="1"/>
  <c r="F61" i="1"/>
  <c r="H61" i="1" s="1"/>
  <c r="F37" i="1"/>
  <c r="H37" i="1" s="1"/>
  <c r="F123" i="1"/>
  <c r="H123" i="1" s="1"/>
  <c r="F648" i="1"/>
  <c r="H648" i="1" s="1"/>
  <c r="F588" i="1"/>
  <c r="H588" i="1" s="1"/>
  <c r="F540" i="1"/>
  <c r="H540" i="1" s="1"/>
  <c r="F408" i="1"/>
  <c r="H408" i="1" s="1"/>
  <c r="F396" i="1"/>
  <c r="H396" i="1" s="1"/>
  <c r="F276" i="1"/>
  <c r="H276" i="1" s="1"/>
  <c r="F228" i="1"/>
  <c r="H228" i="1" s="1"/>
  <c r="F216" i="1"/>
  <c r="H216" i="1" s="1"/>
  <c r="F180" i="1"/>
  <c r="H180" i="1" s="1"/>
  <c r="F120" i="1"/>
  <c r="H120" i="1" s="1"/>
  <c r="F72" i="1"/>
  <c r="H72" i="1" s="1"/>
  <c r="F227" i="1"/>
  <c r="H227" i="1" s="1"/>
  <c r="F191" i="1"/>
  <c r="H191" i="1" s="1"/>
  <c r="F179" i="1"/>
  <c r="H179" i="1" s="1"/>
  <c r="F95" i="1"/>
  <c r="H95" i="1" s="1"/>
  <c r="F83" i="1"/>
  <c r="H83" i="1" s="1"/>
  <c r="F915" i="1"/>
  <c r="H915" i="1" s="1"/>
  <c r="F507" i="1"/>
  <c r="H507" i="1" s="1"/>
  <c r="F159" i="1"/>
  <c r="H159" i="1" s="1"/>
  <c r="F802" i="1"/>
  <c r="H802" i="1" s="1"/>
  <c r="F730" i="1"/>
  <c r="H730" i="1" s="1"/>
  <c r="F574" i="1"/>
  <c r="H574" i="1" s="1"/>
  <c r="F406" i="1"/>
  <c r="H406" i="1" s="1"/>
  <c r="F346" i="1"/>
  <c r="H346" i="1" s="1"/>
  <c r="F322" i="1"/>
  <c r="H322" i="1" s="1"/>
  <c r="F274" i="1"/>
  <c r="H274" i="1" s="1"/>
  <c r="F94" i="1"/>
  <c r="H94" i="1" s="1"/>
  <c r="F82" i="1"/>
  <c r="H82" i="1" s="1"/>
  <c r="F10" i="1"/>
  <c r="H10" i="1" s="1"/>
  <c r="F471" i="1"/>
  <c r="H471" i="1" s="1"/>
  <c r="F530" i="1"/>
  <c r="H530" i="1" s="1"/>
  <c r="F909" i="1"/>
  <c r="H909" i="1" s="1"/>
  <c r="F885" i="1"/>
  <c r="H885" i="1" s="1"/>
  <c r="F801" i="1"/>
  <c r="H801" i="1" s="1"/>
  <c r="F729" i="1"/>
  <c r="H729" i="1" s="1"/>
  <c r="F657" i="1"/>
  <c r="H657" i="1" s="1"/>
  <c r="F453" i="1"/>
  <c r="H453" i="1" s="1"/>
  <c r="F441" i="1"/>
  <c r="H441" i="1" s="1"/>
  <c r="F417" i="1"/>
  <c r="H417" i="1" s="1"/>
  <c r="F297" i="1"/>
  <c r="H297" i="1" s="1"/>
  <c r="F201" i="1"/>
  <c r="H201" i="1" s="1"/>
  <c r="F165" i="1"/>
  <c r="H165" i="1" s="1"/>
  <c r="F93" i="1"/>
  <c r="H93" i="1" s="1"/>
  <c r="F81" i="1"/>
  <c r="H81" i="1" s="1"/>
  <c r="F9" i="1"/>
  <c r="H9" i="1" s="1"/>
  <c r="F728" i="1"/>
  <c r="H728" i="1" s="1"/>
  <c r="F668" i="1"/>
  <c r="H668" i="1" s="1"/>
  <c r="F464" i="1"/>
  <c r="H464" i="1" s="1"/>
  <c r="F428" i="1"/>
  <c r="H428" i="1" s="1"/>
  <c r="F344" i="1"/>
  <c r="H344" i="1" s="1"/>
  <c r="F200" i="1"/>
  <c r="H200" i="1" s="1"/>
  <c r="F188" i="1"/>
  <c r="H188" i="1" s="1"/>
  <c r="F176" i="1"/>
  <c r="H176" i="1" s="1"/>
  <c r="F116" i="1"/>
  <c r="H116" i="1" s="1"/>
  <c r="F104" i="1"/>
  <c r="H104" i="1" s="1"/>
  <c r="F866" i="1"/>
  <c r="H866" i="1" s="1"/>
  <c r="F719" i="1"/>
  <c r="H719" i="1" s="1"/>
  <c r="F919" i="1"/>
  <c r="H919" i="1" s="1"/>
  <c r="F871" i="1"/>
  <c r="H871" i="1" s="1"/>
  <c r="F811" i="1"/>
  <c r="H811" i="1" s="1"/>
  <c r="F439" i="1"/>
  <c r="H439" i="1" s="1"/>
  <c r="F403" i="1"/>
  <c r="H403" i="1" s="1"/>
  <c r="F355" i="1"/>
  <c r="H355" i="1" s="1"/>
  <c r="F211" i="1"/>
  <c r="H211" i="1" s="1"/>
  <c r="F187" i="1"/>
  <c r="H187" i="1" s="1"/>
  <c r="F115" i="1"/>
  <c r="H115" i="1" s="1"/>
  <c r="F91" i="1"/>
  <c r="H91" i="1" s="1"/>
  <c r="F19" i="1"/>
  <c r="H19" i="1" s="1"/>
  <c r="F474" i="1"/>
  <c r="H474" i="1" s="1"/>
  <c r="F438" i="1"/>
  <c r="H438" i="1" s="1"/>
  <c r="F126" i="1"/>
  <c r="H126" i="1" s="1"/>
  <c r="F78" i="1"/>
  <c r="H78" i="1" s="1"/>
  <c r="Q21" i="1" l="1"/>
  <c r="Q22" i="1"/>
  <c r="Q23" i="1"/>
  <c r="S23" i="1" s="1"/>
  <c r="Q24" i="1"/>
  <c r="Q25" i="1"/>
  <c r="Q26" i="1"/>
  <c r="Q27" i="1"/>
  <c r="Q28" i="1"/>
  <c r="Q29" i="1"/>
  <c r="Q30" i="1"/>
  <c r="S30" i="1" s="1"/>
  <c r="Q31" i="1"/>
  <c r="Q32" i="1"/>
  <c r="Q33" i="1"/>
  <c r="Q34" i="1"/>
  <c r="Q35" i="1"/>
  <c r="Q36" i="1"/>
  <c r="S36" i="1" s="1"/>
  <c r="Q37" i="1"/>
  <c r="Q38" i="1"/>
  <c r="Q39" i="1"/>
  <c r="S39" i="1" s="1"/>
  <c r="Q40" i="1"/>
  <c r="Q41" i="1"/>
  <c r="Q42" i="1"/>
  <c r="S42" i="1" s="1"/>
  <c r="Q43" i="1"/>
  <c r="Q44" i="1"/>
  <c r="S44" i="1" s="1"/>
  <c r="Q45" i="1"/>
  <c r="S45" i="1" s="1"/>
  <c r="Q46" i="1"/>
  <c r="Q47" i="1"/>
  <c r="Q48" i="1"/>
  <c r="Q49" i="1"/>
  <c r="S49" i="1" s="1"/>
  <c r="Q50" i="1"/>
  <c r="Q51" i="1"/>
  <c r="Q52" i="1"/>
  <c r="Q53" i="1"/>
  <c r="S53" i="1" s="1"/>
  <c r="Q54" i="1"/>
  <c r="S54" i="1" s="1"/>
  <c r="Q55" i="1"/>
  <c r="Q56" i="1"/>
  <c r="Q57" i="1"/>
  <c r="S57" i="1" s="1"/>
  <c r="Q58" i="1"/>
  <c r="S58" i="1" s="1"/>
  <c r="Q59" i="1"/>
  <c r="Q60" i="1"/>
  <c r="Q61" i="1"/>
  <c r="S61" i="1" s="1"/>
  <c r="Q62" i="1"/>
  <c r="Q63" i="1"/>
  <c r="S63" i="1" s="1"/>
  <c r="Q64" i="1"/>
  <c r="Q65" i="1"/>
  <c r="S65" i="1" s="1"/>
  <c r="Q66" i="1"/>
  <c r="Q67" i="1"/>
  <c r="Q68" i="1"/>
  <c r="S68" i="1" s="1"/>
  <c r="Q69" i="1"/>
  <c r="S69" i="1" s="1"/>
  <c r="Q70" i="1"/>
  <c r="Q71" i="1"/>
  <c r="Q72" i="1"/>
  <c r="Q73" i="1"/>
  <c r="S73" i="1" s="1"/>
  <c r="Q74" i="1"/>
  <c r="S74" i="1" s="1"/>
  <c r="Q75" i="1"/>
  <c r="S75" i="1" s="1"/>
  <c r="Q76" i="1"/>
  <c r="Q77" i="1"/>
  <c r="S77" i="1" s="1"/>
  <c r="Q78" i="1"/>
  <c r="S78" i="1" s="1"/>
  <c r="Q79" i="1"/>
  <c r="S79" i="1" s="1"/>
  <c r="Q80" i="1"/>
  <c r="Q81" i="1"/>
  <c r="S81" i="1" s="1"/>
  <c r="Q82" i="1"/>
  <c r="Q83" i="1"/>
  <c r="Q84" i="1"/>
  <c r="Q85" i="1"/>
  <c r="S85" i="1" s="1"/>
  <c r="Q86" i="1"/>
  <c r="Q87" i="1"/>
  <c r="Q88" i="1"/>
  <c r="Q89" i="1"/>
  <c r="S89" i="1" s="1"/>
  <c r="Q90" i="1"/>
  <c r="S90" i="1" s="1"/>
  <c r="Q91" i="1"/>
  <c r="Q92" i="1"/>
  <c r="Q93" i="1"/>
  <c r="S93" i="1" s="1"/>
  <c r="Q94" i="1"/>
  <c r="Q95" i="1"/>
  <c r="Q96" i="1"/>
  <c r="S96" i="1" s="1"/>
  <c r="Q97" i="1"/>
  <c r="S97" i="1" s="1"/>
  <c r="Q98" i="1"/>
  <c r="S98" i="1" s="1"/>
  <c r="Q99" i="1"/>
  <c r="S99" i="1" s="1"/>
  <c r="Q100" i="1"/>
  <c r="S100" i="1" s="1"/>
  <c r="Q101" i="1"/>
  <c r="S101" i="1" s="1"/>
  <c r="Q102" i="1"/>
  <c r="Q103" i="1"/>
  <c r="S103" i="1" s="1"/>
  <c r="Q104" i="1"/>
  <c r="Q105" i="1"/>
  <c r="S105" i="1" s="1"/>
  <c r="Q106" i="1"/>
  <c r="Q107" i="1"/>
  <c r="Q108" i="1"/>
  <c r="Q109" i="1"/>
  <c r="S109" i="1" s="1"/>
  <c r="Q110" i="1"/>
  <c r="Q111" i="1"/>
  <c r="Q112" i="1"/>
  <c r="S112" i="1" s="1"/>
  <c r="Q113" i="1"/>
  <c r="S113" i="1" s="1"/>
  <c r="Q114" i="1"/>
  <c r="S114" i="1" s="1"/>
  <c r="Q115" i="1"/>
  <c r="Q116" i="1"/>
  <c r="Q117" i="1"/>
  <c r="S117" i="1" s="1"/>
  <c r="Q118" i="1"/>
  <c r="Q119" i="1"/>
  <c r="Q120" i="1"/>
  <c r="S120" i="1" s="1"/>
  <c r="Q121" i="1"/>
  <c r="S121" i="1" s="1"/>
  <c r="Q122" i="1"/>
  <c r="S122" i="1" s="1"/>
  <c r="Q123" i="1"/>
  <c r="Q124" i="1"/>
  <c r="S124" i="1" s="1"/>
  <c r="Q125" i="1"/>
  <c r="S125" i="1" s="1"/>
  <c r="Q126" i="1"/>
  <c r="Q127" i="1"/>
  <c r="S127" i="1" s="1"/>
  <c r="Q128" i="1"/>
  <c r="S128" i="1" s="1"/>
  <c r="Q129" i="1"/>
  <c r="S129" i="1" s="1"/>
  <c r="Q130" i="1"/>
  <c r="S130" i="1" s="1"/>
  <c r="Q131" i="1"/>
  <c r="Q132" i="1"/>
  <c r="Q133" i="1"/>
  <c r="S133" i="1" s="1"/>
  <c r="Q134" i="1"/>
  <c r="S134" i="1" s="1"/>
  <c r="Q135" i="1"/>
  <c r="Q136" i="1"/>
  <c r="Q137" i="1"/>
  <c r="S137" i="1" s="1"/>
  <c r="Q138" i="1"/>
  <c r="S138" i="1" s="1"/>
  <c r="Q139" i="1"/>
  <c r="Q140" i="1"/>
  <c r="Q141" i="1"/>
  <c r="S141" i="1" s="1"/>
  <c r="Q142" i="1"/>
  <c r="Q143" i="1"/>
  <c r="Q144" i="1"/>
  <c r="S144" i="1" s="1"/>
  <c r="Q145" i="1"/>
  <c r="S145" i="1" s="1"/>
  <c r="Q146" i="1"/>
  <c r="S146" i="1" s="1"/>
  <c r="Q147" i="1"/>
  <c r="S147" i="1" s="1"/>
  <c r="Q148" i="1"/>
  <c r="Q149" i="1"/>
  <c r="S149" i="1" s="1"/>
  <c r="Q150" i="1"/>
  <c r="Q151" i="1"/>
  <c r="S151" i="1" s="1"/>
  <c r="Q152" i="1"/>
  <c r="S152" i="1" s="1"/>
  <c r="Q153" i="1"/>
  <c r="S153" i="1" s="1"/>
  <c r="Q154" i="1"/>
  <c r="S154" i="1" s="1"/>
  <c r="Q155" i="1"/>
  <c r="Q156" i="1"/>
  <c r="Q157" i="1"/>
  <c r="S157" i="1" s="1"/>
  <c r="Q158" i="1"/>
  <c r="S158" i="1" s="1"/>
  <c r="Q159" i="1"/>
  <c r="Q160" i="1"/>
  <c r="S160" i="1" s="1"/>
  <c r="Q161" i="1"/>
  <c r="S161" i="1" s="1"/>
  <c r="Q162" i="1"/>
  <c r="S162" i="1" s="1"/>
  <c r="Q163" i="1"/>
  <c r="Q164" i="1"/>
  <c r="S164" i="1" s="1"/>
  <c r="Q165" i="1"/>
  <c r="S165" i="1" s="1"/>
  <c r="Q166" i="1"/>
  <c r="Q167" i="1"/>
  <c r="Q168" i="1"/>
  <c r="S168" i="1" s="1"/>
  <c r="Q169" i="1"/>
  <c r="S169" i="1" s="1"/>
  <c r="Q170" i="1"/>
  <c r="S170" i="1" s="1"/>
  <c r="Q171" i="1"/>
  <c r="S171" i="1" s="1"/>
  <c r="Q172" i="1"/>
  <c r="S172" i="1" s="1"/>
  <c r="Q173" i="1"/>
  <c r="S173" i="1" s="1"/>
  <c r="Q174" i="1"/>
  <c r="Q175" i="1"/>
  <c r="S175" i="1" s="1"/>
  <c r="Q176" i="1"/>
  <c r="S176" i="1" s="1"/>
  <c r="Q177" i="1"/>
  <c r="S177" i="1" s="1"/>
  <c r="Q178" i="1"/>
  <c r="S178" i="1" s="1"/>
  <c r="Q179" i="1"/>
  <c r="Q180" i="1"/>
  <c r="Q181" i="1"/>
  <c r="S181" i="1" s="1"/>
  <c r="Q182" i="1"/>
  <c r="Q183" i="1"/>
  <c r="Q184" i="1"/>
  <c r="Q185" i="1"/>
  <c r="S185" i="1" s="1"/>
  <c r="Q186" i="1"/>
  <c r="S186" i="1" s="1"/>
  <c r="Q187" i="1"/>
  <c r="Q188" i="1"/>
  <c r="Q189" i="1"/>
  <c r="S189" i="1" s="1"/>
  <c r="Q190" i="1"/>
  <c r="Q191" i="1"/>
  <c r="Q192" i="1"/>
  <c r="S192" i="1" s="1"/>
  <c r="Q193" i="1"/>
  <c r="S193" i="1" s="1"/>
  <c r="Q194" i="1"/>
  <c r="S194" i="1" s="1"/>
  <c r="Q195" i="1"/>
  <c r="Q196" i="1"/>
  <c r="Q197" i="1"/>
  <c r="S197" i="1" s="1"/>
  <c r="Q198" i="1"/>
  <c r="Q199" i="1"/>
  <c r="S199" i="1" s="1"/>
  <c r="Q200" i="1"/>
  <c r="S200" i="1" s="1"/>
  <c r="Q201" i="1"/>
  <c r="S201" i="1" s="1"/>
  <c r="Q202" i="1"/>
  <c r="S202" i="1" s="1"/>
  <c r="Q203" i="1"/>
  <c r="Q204" i="1"/>
  <c r="Q205" i="1"/>
  <c r="S205" i="1" s="1"/>
  <c r="Q206" i="1"/>
  <c r="S206" i="1" s="1"/>
  <c r="Q207" i="1"/>
  <c r="Q208" i="1"/>
  <c r="S208" i="1" s="1"/>
  <c r="Q209" i="1"/>
  <c r="S209" i="1" s="1"/>
  <c r="Q210" i="1"/>
  <c r="S210" i="1" s="1"/>
  <c r="Q211" i="1"/>
  <c r="Q212" i="1"/>
  <c r="Q213" i="1"/>
  <c r="S213" i="1" s="1"/>
  <c r="Q214" i="1"/>
  <c r="Q215" i="1"/>
  <c r="Q216" i="1"/>
  <c r="S216" i="1" s="1"/>
  <c r="Q217" i="1"/>
  <c r="S217" i="1" s="1"/>
  <c r="Q218" i="1"/>
  <c r="S218" i="1" s="1"/>
  <c r="Q219" i="1"/>
  <c r="Q220" i="1"/>
  <c r="Q221" i="1"/>
  <c r="S221" i="1" s="1"/>
  <c r="Q222" i="1"/>
  <c r="Q223" i="1"/>
  <c r="S223" i="1" s="1"/>
  <c r="Q224" i="1"/>
  <c r="S224" i="1" s="1"/>
  <c r="Q225" i="1"/>
  <c r="S225" i="1" s="1"/>
  <c r="Q226" i="1"/>
  <c r="S226" i="1" s="1"/>
  <c r="Q227" i="1"/>
  <c r="Q228" i="1"/>
  <c r="Q229" i="1"/>
  <c r="S229" i="1" s="1"/>
  <c r="Q230" i="1"/>
  <c r="Q231" i="1"/>
  <c r="Q232" i="1"/>
  <c r="Q233" i="1"/>
  <c r="S233" i="1" s="1"/>
  <c r="Q234" i="1"/>
  <c r="S234" i="1" s="1"/>
  <c r="Q235" i="1"/>
  <c r="Q236" i="1"/>
  <c r="Q237" i="1"/>
  <c r="S237" i="1" s="1"/>
  <c r="Q238" i="1"/>
  <c r="S238" i="1" s="1"/>
  <c r="Q239" i="1"/>
  <c r="Q240" i="1"/>
  <c r="S240" i="1" s="1"/>
  <c r="Q241" i="1"/>
  <c r="S241" i="1" s="1"/>
  <c r="Q242" i="1"/>
  <c r="S242" i="1" s="1"/>
  <c r="Q243" i="1"/>
  <c r="Q244" i="1"/>
  <c r="Q245" i="1"/>
  <c r="S245" i="1" s="1"/>
  <c r="Q246" i="1"/>
  <c r="S246" i="1" s="1"/>
  <c r="Q247" i="1"/>
  <c r="S247" i="1" s="1"/>
  <c r="Q248" i="1"/>
  <c r="S248" i="1" s="1"/>
  <c r="Q249" i="1"/>
  <c r="S249" i="1" s="1"/>
  <c r="Q250" i="1"/>
  <c r="S250" i="1" s="1"/>
  <c r="Q251" i="1"/>
  <c r="Q252" i="1"/>
  <c r="Q253" i="1"/>
  <c r="S253" i="1" s="1"/>
  <c r="Q254" i="1"/>
  <c r="S254" i="1" s="1"/>
  <c r="Q255" i="1"/>
  <c r="Q256" i="1"/>
  <c r="S256" i="1" s="1"/>
  <c r="Q257" i="1"/>
  <c r="S257" i="1" s="1"/>
  <c r="Q258" i="1"/>
  <c r="S258" i="1" s="1"/>
  <c r="Q259" i="1"/>
  <c r="Q260" i="1"/>
  <c r="Q261" i="1"/>
  <c r="S261" i="1" s="1"/>
  <c r="Q262" i="1"/>
  <c r="Q263" i="1"/>
  <c r="Q264" i="1"/>
  <c r="S264" i="1" s="1"/>
  <c r="Q265" i="1"/>
  <c r="S265" i="1" s="1"/>
  <c r="Q266" i="1"/>
  <c r="S266" i="1" s="1"/>
  <c r="Q267" i="1"/>
  <c r="S267" i="1" s="1"/>
  <c r="Q268" i="1"/>
  <c r="Q269" i="1"/>
  <c r="S269" i="1" s="1"/>
  <c r="Q270" i="1"/>
  <c r="Q271" i="1"/>
  <c r="S271" i="1" s="1"/>
  <c r="Q272" i="1"/>
  <c r="S272" i="1" s="1"/>
  <c r="Q273" i="1"/>
  <c r="S273" i="1" s="1"/>
  <c r="Q274" i="1"/>
  <c r="S274" i="1" s="1"/>
  <c r="Q275" i="1"/>
  <c r="Q276" i="1"/>
  <c r="Q277" i="1"/>
  <c r="S277" i="1" s="1"/>
  <c r="Q278" i="1"/>
  <c r="S278" i="1" s="1"/>
  <c r="Q279" i="1"/>
  <c r="Q280" i="1"/>
  <c r="Q281" i="1"/>
  <c r="S281" i="1" s="1"/>
  <c r="Q282" i="1"/>
  <c r="S282" i="1" s="1"/>
  <c r="Q283" i="1"/>
  <c r="S283" i="1" s="1"/>
  <c r="Q284" i="1"/>
  <c r="S284" i="1" s="1"/>
  <c r="Q285" i="1"/>
  <c r="S285" i="1" s="1"/>
  <c r="Q286" i="1"/>
  <c r="Q287" i="1"/>
  <c r="Q288" i="1"/>
  <c r="S288" i="1" s="1"/>
  <c r="Q289" i="1"/>
  <c r="S289" i="1" s="1"/>
  <c r="Q290" i="1"/>
  <c r="Q291" i="1"/>
  <c r="Q292" i="1"/>
  <c r="S292" i="1" s="1"/>
  <c r="Q293" i="1"/>
  <c r="S293" i="1" s="1"/>
  <c r="Q294" i="1"/>
  <c r="Q295" i="1"/>
  <c r="S295" i="1" s="1"/>
  <c r="Q296" i="1"/>
  <c r="S296" i="1" s="1"/>
  <c r="Q297" i="1"/>
  <c r="S297" i="1" s="1"/>
  <c r="Q298" i="1"/>
  <c r="S298" i="1" s="1"/>
  <c r="Q299" i="1"/>
  <c r="Q300" i="1"/>
  <c r="S300" i="1" s="1"/>
  <c r="Q301" i="1"/>
  <c r="S301" i="1" s="1"/>
  <c r="Q302" i="1"/>
  <c r="S302" i="1" s="1"/>
  <c r="Q303" i="1"/>
  <c r="Q304" i="1"/>
  <c r="S304" i="1" s="1"/>
  <c r="Q305" i="1"/>
  <c r="S305" i="1" s="1"/>
  <c r="Q306" i="1"/>
  <c r="S306" i="1" s="1"/>
  <c r="Q307" i="1"/>
  <c r="S307" i="1" s="1"/>
  <c r="Q308" i="1"/>
  <c r="Q309" i="1"/>
  <c r="S309" i="1" s="1"/>
  <c r="Q310" i="1"/>
  <c r="Q311" i="1"/>
  <c r="Q312" i="1"/>
  <c r="S312" i="1" s="1"/>
  <c r="Q313" i="1"/>
  <c r="S313" i="1" s="1"/>
  <c r="Q314" i="1"/>
  <c r="S314" i="1" s="1"/>
  <c r="Q315" i="1"/>
  <c r="S315" i="1" s="1"/>
  <c r="Q316" i="1"/>
  <c r="Q317" i="1"/>
  <c r="S317" i="1" s="1"/>
  <c r="Q318" i="1"/>
  <c r="S318" i="1" s="1"/>
  <c r="Q319" i="1"/>
  <c r="S319" i="1" s="1"/>
  <c r="Q320" i="1"/>
  <c r="S320" i="1" s="1"/>
  <c r="Q321" i="1"/>
  <c r="S321" i="1" s="1"/>
  <c r="Q322" i="1"/>
  <c r="S322" i="1" s="1"/>
  <c r="Q323" i="1"/>
  <c r="Q324" i="1"/>
  <c r="Q325" i="1"/>
  <c r="S325" i="1" s="1"/>
  <c r="Q326" i="1"/>
  <c r="S326" i="1" s="1"/>
  <c r="Q327" i="1"/>
  <c r="Q328" i="1"/>
  <c r="S328" i="1" s="1"/>
  <c r="Q329" i="1"/>
  <c r="S329" i="1" s="1"/>
  <c r="Q330" i="1"/>
  <c r="S330" i="1" s="1"/>
  <c r="Q331" i="1"/>
  <c r="Q332" i="1"/>
  <c r="Q333" i="1"/>
  <c r="S333" i="1" s="1"/>
  <c r="Q334" i="1"/>
  <c r="S334" i="1" s="1"/>
  <c r="Q335" i="1"/>
  <c r="Q336" i="1"/>
  <c r="S336" i="1" s="1"/>
  <c r="Q337" i="1"/>
  <c r="S337" i="1" s="1"/>
  <c r="Q338" i="1"/>
  <c r="Q339" i="1"/>
  <c r="Q340" i="1"/>
  <c r="Q341" i="1"/>
  <c r="S341" i="1" s="1"/>
  <c r="Q342" i="1"/>
  <c r="Q343" i="1"/>
  <c r="S343" i="1" s="1"/>
  <c r="Q344" i="1"/>
  <c r="S344" i="1" s="1"/>
  <c r="Q345" i="1"/>
  <c r="S345" i="1" s="1"/>
  <c r="Q346" i="1"/>
  <c r="S346" i="1" s="1"/>
  <c r="Q347" i="1"/>
  <c r="Q348" i="1"/>
  <c r="Q349" i="1"/>
  <c r="S349" i="1" s="1"/>
  <c r="Q350" i="1"/>
  <c r="Q351" i="1"/>
  <c r="Q352" i="1"/>
  <c r="S352" i="1" s="1"/>
  <c r="Q353" i="1"/>
  <c r="S353" i="1" s="1"/>
  <c r="Q354" i="1"/>
  <c r="S354" i="1" s="1"/>
  <c r="Q355" i="1"/>
  <c r="Q356" i="1"/>
  <c r="Q357" i="1"/>
  <c r="S357" i="1" s="1"/>
  <c r="Q358" i="1"/>
  <c r="Q359" i="1"/>
  <c r="S359" i="1" s="1"/>
  <c r="Q360" i="1"/>
  <c r="S360" i="1" s="1"/>
  <c r="Q361" i="1"/>
  <c r="Q362" i="1"/>
  <c r="Q363" i="1"/>
  <c r="Q364" i="1"/>
  <c r="S364" i="1" s="1"/>
  <c r="Q365" i="1"/>
  <c r="S365" i="1" s="1"/>
  <c r="Q366" i="1"/>
  <c r="Q367" i="1"/>
  <c r="Q368" i="1"/>
  <c r="S368" i="1" s="1"/>
  <c r="Q369" i="1"/>
  <c r="Q370" i="1"/>
  <c r="Q371" i="1"/>
  <c r="Q372" i="1"/>
  <c r="S372" i="1" s="1"/>
  <c r="Q373" i="1"/>
  <c r="S373" i="1" s="1"/>
  <c r="Q374" i="1"/>
  <c r="Q375" i="1"/>
  <c r="S375" i="1" s="1"/>
  <c r="Q376" i="1"/>
  <c r="S376" i="1" s="1"/>
  <c r="Q377" i="1"/>
  <c r="Q378" i="1"/>
  <c r="Q379" i="1"/>
  <c r="Q380" i="1"/>
  <c r="S380" i="1" s="1"/>
  <c r="Q381" i="1"/>
  <c r="S381" i="1" s="1"/>
  <c r="Q382" i="1"/>
  <c r="Q383" i="1"/>
  <c r="Q384" i="1"/>
  <c r="S384" i="1" s="1"/>
  <c r="Q385" i="1"/>
  <c r="S385" i="1" s="1"/>
  <c r="Q386" i="1"/>
  <c r="Q387" i="1"/>
  <c r="Q388" i="1"/>
  <c r="S388" i="1" s="1"/>
  <c r="Q389" i="1"/>
  <c r="S389" i="1" s="1"/>
  <c r="Q390" i="1"/>
  <c r="Q391" i="1"/>
  <c r="S391" i="1" s="1"/>
  <c r="Q392" i="1"/>
  <c r="S392" i="1" s="1"/>
  <c r="Q393" i="1"/>
  <c r="Q394" i="1"/>
  <c r="Q395" i="1"/>
  <c r="Q396" i="1"/>
  <c r="S396" i="1" s="1"/>
  <c r="Q397" i="1"/>
  <c r="S397" i="1" s="1"/>
  <c r="Q398" i="1"/>
  <c r="Q399" i="1"/>
  <c r="Q400" i="1"/>
  <c r="S400" i="1" s="1"/>
  <c r="Q401" i="1"/>
  <c r="S401" i="1" s="1"/>
  <c r="Q402" i="1"/>
  <c r="Q403" i="1"/>
  <c r="Q404" i="1"/>
  <c r="S404" i="1" s="1"/>
  <c r="Q405" i="1"/>
  <c r="S405" i="1" s="1"/>
  <c r="Q406" i="1"/>
  <c r="Q407" i="1"/>
  <c r="S407" i="1" s="1"/>
  <c r="Q408" i="1"/>
  <c r="S408" i="1" s="1"/>
  <c r="Q409" i="1"/>
  <c r="Q410" i="1"/>
  <c r="Q411" i="1"/>
  <c r="Q412" i="1"/>
  <c r="S412" i="1" s="1"/>
  <c r="Q413" i="1"/>
  <c r="S413" i="1" s="1"/>
  <c r="Q414" i="1"/>
  <c r="Q415" i="1"/>
  <c r="Q416" i="1"/>
  <c r="S416" i="1" s="1"/>
  <c r="Q417" i="1"/>
  <c r="Q418" i="1"/>
  <c r="S418" i="1" s="1"/>
  <c r="Q419" i="1"/>
  <c r="Q420" i="1"/>
  <c r="S420" i="1" s="1"/>
  <c r="Q421" i="1"/>
  <c r="S421" i="1" s="1"/>
  <c r="Q422" i="1"/>
  <c r="S422" i="1" s="1"/>
  <c r="Q423" i="1"/>
  <c r="Q424" i="1"/>
  <c r="S424" i="1" s="1"/>
  <c r="Q425" i="1"/>
  <c r="S425" i="1" s="1"/>
  <c r="Q426" i="1"/>
  <c r="S426" i="1" s="1"/>
  <c r="Q427" i="1"/>
  <c r="S427" i="1" s="1"/>
  <c r="Q428" i="1"/>
  <c r="S428" i="1" s="1"/>
  <c r="Q429" i="1"/>
  <c r="Q430" i="1"/>
  <c r="S430" i="1" s="1"/>
  <c r="Q431" i="1"/>
  <c r="Q432" i="1"/>
  <c r="S432" i="1" s="1"/>
  <c r="Q433" i="1"/>
  <c r="Q434" i="1"/>
  <c r="S434" i="1" s="1"/>
  <c r="Q435" i="1"/>
  <c r="S435" i="1" s="1"/>
  <c r="Q436" i="1"/>
  <c r="S436" i="1" s="1"/>
  <c r="Q437" i="1"/>
  <c r="Q438" i="1"/>
  <c r="S438" i="1" s="1"/>
  <c r="Q439" i="1"/>
  <c r="Q440" i="1"/>
  <c r="S440" i="1" s="1"/>
  <c r="Q441" i="1"/>
  <c r="Q442" i="1"/>
  <c r="S442" i="1" s="1"/>
  <c r="Q443" i="1"/>
  <c r="Q444" i="1"/>
  <c r="S444" i="1" s="1"/>
  <c r="Q445" i="1"/>
  <c r="Q446" i="1"/>
  <c r="S446" i="1" s="1"/>
  <c r="Q447" i="1"/>
  <c r="S447" i="1" s="1"/>
  <c r="Q448" i="1"/>
  <c r="S448" i="1" s="1"/>
  <c r="Q449" i="1"/>
  <c r="S449" i="1" s="1"/>
  <c r="Q450" i="1"/>
  <c r="Q451" i="1"/>
  <c r="S451" i="1" s="1"/>
  <c r="Q452" i="1"/>
  <c r="S452" i="1" s="1"/>
  <c r="Q453" i="1"/>
  <c r="Q454" i="1"/>
  <c r="S454" i="1" s="1"/>
  <c r="Q455" i="1"/>
  <c r="Q456" i="1"/>
  <c r="S456" i="1" s="1"/>
  <c r="Q457" i="1"/>
  <c r="Q458" i="1"/>
  <c r="S458" i="1" s="1"/>
  <c r="Q459" i="1"/>
  <c r="S459" i="1" s="1"/>
  <c r="Q460" i="1"/>
  <c r="S460" i="1" s="1"/>
  <c r="Q461" i="1"/>
  <c r="Q462" i="1"/>
  <c r="Q463" i="1"/>
  <c r="Q464" i="1"/>
  <c r="S464" i="1" s="1"/>
  <c r="Q465" i="1"/>
  <c r="Q466" i="1"/>
  <c r="S466" i="1" s="1"/>
  <c r="Q467" i="1"/>
  <c r="Q468" i="1"/>
  <c r="S468" i="1" s="1"/>
  <c r="Q469" i="1"/>
  <c r="Q470" i="1"/>
  <c r="S470" i="1" s="1"/>
  <c r="Q471" i="1"/>
  <c r="S471" i="1" s="1"/>
  <c r="Q472" i="1"/>
  <c r="S472" i="1" s="1"/>
  <c r="Q473" i="1"/>
  <c r="S473" i="1" s="1"/>
  <c r="Q474" i="1"/>
  <c r="S474" i="1" s="1"/>
  <c r="Q475" i="1"/>
  <c r="S475" i="1" s="1"/>
  <c r="Q476" i="1"/>
  <c r="S476" i="1" s="1"/>
  <c r="Q477" i="1"/>
  <c r="Q478" i="1"/>
  <c r="S478" i="1" s="1"/>
  <c r="Q479" i="1"/>
  <c r="Q480" i="1"/>
  <c r="S480" i="1" s="1"/>
  <c r="Q481" i="1"/>
  <c r="Q482" i="1"/>
  <c r="S482" i="1" s="1"/>
  <c r="Q483" i="1"/>
  <c r="S483" i="1" s="1"/>
  <c r="Q484" i="1"/>
  <c r="S484" i="1" s="1"/>
  <c r="Q485" i="1"/>
  <c r="Q486" i="1"/>
  <c r="S486" i="1" s="1"/>
  <c r="Q487" i="1"/>
  <c r="Q488" i="1"/>
  <c r="S488" i="1" s="1"/>
  <c r="Q489" i="1"/>
  <c r="Q490" i="1"/>
  <c r="S490" i="1" s="1"/>
  <c r="Q491" i="1"/>
  <c r="Q492" i="1"/>
  <c r="S492" i="1" s="1"/>
  <c r="Q493" i="1"/>
  <c r="Q494" i="1"/>
  <c r="S494" i="1" s="1"/>
  <c r="Q495" i="1"/>
  <c r="S495" i="1" s="1"/>
  <c r="Q496" i="1"/>
  <c r="S496" i="1" s="1"/>
  <c r="Q497" i="1"/>
  <c r="S497" i="1" s="1"/>
  <c r="Q498" i="1"/>
  <c r="Q499" i="1"/>
  <c r="S499" i="1" s="1"/>
  <c r="Q500" i="1"/>
  <c r="S500" i="1" s="1"/>
  <c r="Q501" i="1"/>
  <c r="Q502" i="1"/>
  <c r="S502" i="1" s="1"/>
  <c r="Q503" i="1"/>
  <c r="Q504" i="1"/>
  <c r="S504" i="1" s="1"/>
  <c r="Q505" i="1"/>
  <c r="Q506" i="1"/>
  <c r="S506" i="1" s="1"/>
  <c r="Q507" i="1"/>
  <c r="S507" i="1" s="1"/>
  <c r="Q508" i="1"/>
  <c r="S508" i="1" s="1"/>
  <c r="Q509" i="1"/>
  <c r="Q510" i="1"/>
  <c r="S510" i="1" s="1"/>
  <c r="Q511" i="1"/>
  <c r="Q512" i="1"/>
  <c r="S512" i="1" s="1"/>
  <c r="Q513" i="1"/>
  <c r="Q514" i="1"/>
  <c r="S514" i="1" s="1"/>
  <c r="Q515" i="1"/>
  <c r="Q516" i="1"/>
  <c r="S516" i="1" s="1"/>
  <c r="Q517" i="1"/>
  <c r="Q518" i="1"/>
  <c r="S518" i="1" s="1"/>
  <c r="Q519" i="1"/>
  <c r="S519" i="1" s="1"/>
  <c r="Q520" i="1"/>
  <c r="S520" i="1" s="1"/>
  <c r="Q521" i="1"/>
  <c r="S521" i="1" s="1"/>
  <c r="Q522" i="1"/>
  <c r="S522" i="1" s="1"/>
  <c r="Q523" i="1"/>
  <c r="S523" i="1" s="1"/>
  <c r="Q524" i="1"/>
  <c r="S524" i="1" s="1"/>
  <c r="Q525" i="1"/>
  <c r="Q526" i="1"/>
  <c r="S526" i="1" s="1"/>
  <c r="Q527" i="1"/>
  <c r="Q528" i="1"/>
  <c r="S528" i="1" s="1"/>
  <c r="Q529" i="1"/>
  <c r="Q530" i="1"/>
  <c r="S530" i="1" s="1"/>
  <c r="Q531" i="1"/>
  <c r="S531" i="1" s="1"/>
  <c r="Q532" i="1"/>
  <c r="S532" i="1" s="1"/>
  <c r="Q533" i="1"/>
  <c r="Q534" i="1"/>
  <c r="Q535" i="1"/>
  <c r="Q536" i="1"/>
  <c r="S536" i="1" s="1"/>
  <c r="Q537" i="1"/>
  <c r="Q538" i="1"/>
  <c r="S538" i="1" s="1"/>
  <c r="Q539" i="1"/>
  <c r="Q540" i="1"/>
  <c r="S540" i="1" s="1"/>
  <c r="Q541" i="1"/>
  <c r="Q542" i="1"/>
  <c r="S542" i="1" s="1"/>
  <c r="Q543" i="1"/>
  <c r="S543" i="1" s="1"/>
  <c r="Q544" i="1"/>
  <c r="S544" i="1" s="1"/>
  <c r="Q545" i="1"/>
  <c r="Q546" i="1"/>
  <c r="Q547" i="1"/>
  <c r="S547" i="1" s="1"/>
  <c r="Q548" i="1"/>
  <c r="S548" i="1" s="1"/>
  <c r="Q549" i="1"/>
  <c r="S549" i="1" s="1"/>
  <c r="Q550" i="1"/>
  <c r="S550" i="1" s="1"/>
  <c r="Q551" i="1"/>
  <c r="Q552" i="1"/>
  <c r="S552" i="1" s="1"/>
  <c r="Q553" i="1"/>
  <c r="S553" i="1" s="1"/>
  <c r="Q554" i="1"/>
  <c r="Q555" i="1"/>
  <c r="S555" i="1" s="1"/>
  <c r="Q556" i="1"/>
  <c r="S556" i="1" s="1"/>
  <c r="Q557" i="1"/>
  <c r="Q558" i="1"/>
  <c r="Q559" i="1"/>
  <c r="Q560" i="1"/>
  <c r="S560" i="1" s="1"/>
  <c r="Q561" i="1"/>
  <c r="S561" i="1" s="1"/>
  <c r="Q562" i="1"/>
  <c r="S562" i="1" s="1"/>
  <c r="Q563" i="1"/>
  <c r="Q564" i="1"/>
  <c r="S564" i="1" s="1"/>
  <c r="Q565" i="1"/>
  <c r="Q566" i="1"/>
  <c r="Q567" i="1"/>
  <c r="Q568" i="1"/>
  <c r="S568" i="1" s="1"/>
  <c r="Q569" i="1"/>
  <c r="S569" i="1" s="1"/>
  <c r="Q570" i="1"/>
  <c r="S570" i="1" s="1"/>
  <c r="Q571" i="1"/>
  <c r="S571" i="1" s="1"/>
  <c r="Q572" i="1"/>
  <c r="Q573" i="1"/>
  <c r="S573" i="1" s="1"/>
  <c r="Q574" i="1"/>
  <c r="S574" i="1" s="1"/>
  <c r="Q575" i="1"/>
  <c r="S575" i="1" s="1"/>
  <c r="Q576" i="1"/>
  <c r="S576" i="1" s="1"/>
  <c r="Q577" i="1"/>
  <c r="S577" i="1" s="1"/>
  <c r="Q578" i="1"/>
  <c r="S578" i="1" s="1"/>
  <c r="Q579" i="1"/>
  <c r="S579" i="1" s="1"/>
  <c r="Q580" i="1"/>
  <c r="Q581" i="1"/>
  <c r="S581" i="1" s="1"/>
  <c r="Q582" i="1"/>
  <c r="Q583" i="1"/>
  <c r="S583" i="1" s="1"/>
  <c r="Q584" i="1"/>
  <c r="S584" i="1" s="1"/>
  <c r="Q585" i="1"/>
  <c r="S585" i="1" s="1"/>
  <c r="Q586" i="1"/>
  <c r="S586" i="1" s="1"/>
  <c r="Q587" i="1"/>
  <c r="S587" i="1" s="1"/>
  <c r="Q588" i="1"/>
  <c r="S588" i="1" s="1"/>
  <c r="Q589" i="1"/>
  <c r="S589" i="1" s="1"/>
  <c r="Q590" i="1"/>
  <c r="S590" i="1" s="1"/>
  <c r="Q591" i="1"/>
  <c r="S591" i="1" s="1"/>
  <c r="Q592" i="1"/>
  <c r="Q593" i="1"/>
  <c r="S593" i="1" s="1"/>
  <c r="Q594" i="1"/>
  <c r="Q595" i="1"/>
  <c r="S595" i="1" s="1"/>
  <c r="Q596" i="1"/>
  <c r="Q597" i="1"/>
  <c r="S597" i="1" s="1"/>
  <c r="Q598" i="1"/>
  <c r="S598" i="1" s="1"/>
  <c r="Q599" i="1"/>
  <c r="S599" i="1" s="1"/>
  <c r="Q600" i="1"/>
  <c r="Q601" i="1"/>
  <c r="S601" i="1" s="1"/>
  <c r="Q602" i="1"/>
  <c r="Q603" i="1"/>
  <c r="S603" i="1" s="1"/>
  <c r="Q604" i="1"/>
  <c r="Q605" i="1"/>
  <c r="S605" i="1" s="1"/>
  <c r="Q606" i="1"/>
  <c r="Q607" i="1"/>
  <c r="S607" i="1" s="1"/>
  <c r="Q608" i="1"/>
  <c r="S608" i="1" s="1"/>
  <c r="Q609" i="1"/>
  <c r="S609" i="1" s="1"/>
  <c r="Q610" i="1"/>
  <c r="S610" i="1" s="1"/>
  <c r="Q611" i="1"/>
  <c r="S611" i="1" s="1"/>
  <c r="Q612" i="1"/>
  <c r="S612" i="1" s="1"/>
  <c r="Q613" i="1"/>
  <c r="S613" i="1" s="1"/>
  <c r="Q614" i="1"/>
  <c r="S614" i="1" s="1"/>
  <c r="Q615" i="1"/>
  <c r="S615" i="1" s="1"/>
  <c r="Q616" i="1"/>
  <c r="Q617" i="1"/>
  <c r="S617" i="1" s="1"/>
  <c r="Q618" i="1"/>
  <c r="S618" i="1" s="1"/>
  <c r="Q619" i="1"/>
  <c r="S619" i="1" s="1"/>
  <c r="Q620" i="1"/>
  <c r="Q621" i="1"/>
  <c r="S621" i="1" s="1"/>
  <c r="Q622" i="1"/>
  <c r="S622" i="1" s="1"/>
  <c r="Q623" i="1"/>
  <c r="S623" i="1" s="1"/>
  <c r="Q624" i="1"/>
  <c r="S624" i="1" s="1"/>
  <c r="Q625" i="1"/>
  <c r="S625" i="1" s="1"/>
  <c r="Q626" i="1"/>
  <c r="Q627" i="1"/>
  <c r="S627" i="1" s="1"/>
  <c r="Q628" i="1"/>
  <c r="S628" i="1" s="1"/>
  <c r="Q629" i="1"/>
  <c r="S629" i="1" s="1"/>
  <c r="Q630" i="1"/>
  <c r="Q631" i="1"/>
  <c r="S631" i="1" s="1"/>
  <c r="Q632" i="1"/>
  <c r="S632" i="1" s="1"/>
  <c r="Q633" i="1"/>
  <c r="S633" i="1" s="1"/>
  <c r="Q634" i="1"/>
  <c r="S634" i="1" s="1"/>
  <c r="Q635" i="1"/>
  <c r="S635" i="1" s="1"/>
  <c r="Q636" i="1"/>
  <c r="Q637" i="1"/>
  <c r="S637" i="1" s="1"/>
  <c r="Q638" i="1"/>
  <c r="S638" i="1" s="1"/>
  <c r="Q639" i="1"/>
  <c r="S639" i="1" s="1"/>
  <c r="Q640" i="1"/>
  <c r="S640" i="1" s="1"/>
  <c r="Q641" i="1"/>
  <c r="S641" i="1" s="1"/>
  <c r="Q642" i="1"/>
  <c r="S642" i="1" s="1"/>
  <c r="Q643" i="1"/>
  <c r="S643" i="1" s="1"/>
  <c r="Q644" i="1"/>
  <c r="Q645" i="1"/>
  <c r="S645" i="1" s="1"/>
  <c r="Q646" i="1"/>
  <c r="S646" i="1" s="1"/>
  <c r="Q647" i="1"/>
  <c r="S647" i="1" s="1"/>
  <c r="Q648" i="1"/>
  <c r="Q649" i="1"/>
  <c r="S649" i="1" s="1"/>
  <c r="Q650" i="1"/>
  <c r="Q651" i="1"/>
  <c r="S651" i="1" s="1"/>
  <c r="Q652" i="1"/>
  <c r="S652" i="1" s="1"/>
  <c r="Q653" i="1"/>
  <c r="S653" i="1" s="1"/>
  <c r="Q654" i="1"/>
  <c r="Q655" i="1"/>
  <c r="S655" i="1" s="1"/>
  <c r="Q656" i="1"/>
  <c r="S656" i="1" s="1"/>
  <c r="Q657" i="1"/>
  <c r="S657" i="1" s="1"/>
  <c r="Q658" i="1"/>
  <c r="S658" i="1" s="1"/>
  <c r="Q659" i="1"/>
  <c r="S659" i="1" s="1"/>
  <c r="Q660" i="1"/>
  <c r="Q661" i="1"/>
  <c r="S661" i="1" s="1"/>
  <c r="Q662" i="1"/>
  <c r="Q663" i="1"/>
  <c r="S663" i="1" s="1"/>
  <c r="Q664" i="1"/>
  <c r="Q665" i="1"/>
  <c r="S665" i="1" s="1"/>
  <c r="Q666" i="1"/>
  <c r="S666" i="1" s="1"/>
  <c r="Q667" i="1"/>
  <c r="S667" i="1" s="1"/>
  <c r="Q668" i="1"/>
  <c r="Q669" i="1"/>
  <c r="S669" i="1" s="1"/>
  <c r="Q670" i="1"/>
  <c r="S670" i="1" s="1"/>
  <c r="Q671" i="1"/>
  <c r="S671" i="1" s="1"/>
  <c r="Q672" i="1"/>
  <c r="Q673" i="1"/>
  <c r="S673" i="1" s="1"/>
  <c r="Q674" i="1"/>
  <c r="Q675" i="1"/>
  <c r="S675" i="1" s="1"/>
  <c r="Q676" i="1"/>
  <c r="S676" i="1" s="1"/>
  <c r="Q677" i="1"/>
  <c r="S677" i="1" s="1"/>
  <c r="Q678" i="1"/>
  <c r="S678" i="1" s="1"/>
  <c r="Q679" i="1"/>
  <c r="S679" i="1" s="1"/>
  <c r="Q680" i="1"/>
  <c r="S680" i="1" s="1"/>
  <c r="Q681" i="1"/>
  <c r="S681" i="1" s="1"/>
  <c r="Q682" i="1"/>
  <c r="S682" i="1" s="1"/>
  <c r="Q683" i="1"/>
  <c r="S683" i="1" s="1"/>
  <c r="Q684" i="1"/>
  <c r="S684" i="1" s="1"/>
  <c r="Q685" i="1"/>
  <c r="S685" i="1" s="1"/>
  <c r="Q686" i="1"/>
  <c r="Q687" i="1"/>
  <c r="S687" i="1" s="1"/>
  <c r="Q688" i="1"/>
  <c r="Q689" i="1"/>
  <c r="S689" i="1" s="1"/>
  <c r="Q690" i="1"/>
  <c r="Q691" i="1"/>
  <c r="S691" i="1" s="1"/>
  <c r="Q692" i="1"/>
  <c r="Q693" i="1"/>
  <c r="S693" i="1" s="1"/>
  <c r="Q694" i="1"/>
  <c r="S694" i="1" s="1"/>
  <c r="Q695" i="1"/>
  <c r="S695" i="1" s="1"/>
  <c r="Q696" i="1"/>
  <c r="Q697" i="1"/>
  <c r="S697" i="1" s="1"/>
  <c r="Q698" i="1"/>
  <c r="Q699" i="1"/>
  <c r="S699" i="1" s="1"/>
  <c r="Q700" i="1"/>
  <c r="Q701" i="1"/>
  <c r="S701" i="1" s="1"/>
  <c r="Q702" i="1"/>
  <c r="S702" i="1" s="1"/>
  <c r="Q703" i="1"/>
  <c r="S703" i="1" s="1"/>
  <c r="Q704" i="1"/>
  <c r="Q705" i="1"/>
  <c r="S705" i="1" s="1"/>
  <c r="Q706" i="1"/>
  <c r="S706" i="1" s="1"/>
  <c r="Q707" i="1"/>
  <c r="S707" i="1" s="1"/>
  <c r="Q708" i="1"/>
  <c r="Q709" i="1"/>
  <c r="S709" i="1" s="1"/>
  <c r="Q710" i="1"/>
  <c r="Q711" i="1"/>
  <c r="S711" i="1" s="1"/>
  <c r="Q712" i="1"/>
  <c r="S712" i="1" s="1"/>
  <c r="Q713" i="1"/>
  <c r="S713" i="1" s="1"/>
  <c r="Q714" i="1"/>
  <c r="S714" i="1" s="1"/>
  <c r="Q715" i="1"/>
  <c r="S715" i="1" s="1"/>
  <c r="Q716" i="1"/>
  <c r="Q717" i="1"/>
  <c r="S717" i="1" s="1"/>
  <c r="Q718" i="1"/>
  <c r="S718" i="1" s="1"/>
  <c r="Q719" i="1"/>
  <c r="S719" i="1" s="1"/>
  <c r="Q720" i="1"/>
  <c r="S720" i="1" s="1"/>
  <c r="Q721" i="1"/>
  <c r="S721" i="1" s="1"/>
  <c r="Q722" i="1"/>
  <c r="Q723" i="1"/>
  <c r="S723" i="1" s="1"/>
  <c r="Q724" i="1"/>
  <c r="Q725" i="1"/>
  <c r="S725" i="1" s="1"/>
  <c r="Q726" i="1"/>
  <c r="S726" i="1" s="1"/>
  <c r="Q727" i="1"/>
  <c r="S727" i="1" s="1"/>
  <c r="Q728" i="1"/>
  <c r="Q729" i="1"/>
  <c r="S729" i="1" s="1"/>
  <c r="Q730" i="1"/>
  <c r="S730" i="1" s="1"/>
  <c r="Q731" i="1"/>
  <c r="S731" i="1" s="1"/>
  <c r="Q732" i="1"/>
  <c r="Q733" i="1"/>
  <c r="S733" i="1" s="1"/>
  <c r="Q734" i="1"/>
  <c r="Q735" i="1"/>
  <c r="S735" i="1" s="1"/>
  <c r="Q736" i="1"/>
  <c r="S736" i="1" s="1"/>
  <c r="Q737" i="1"/>
  <c r="S737" i="1" s="1"/>
  <c r="Q738" i="1"/>
  <c r="S738" i="1" s="1"/>
  <c r="Q739" i="1"/>
  <c r="S739" i="1" s="1"/>
  <c r="Q740" i="1"/>
  <c r="Q741" i="1"/>
  <c r="S741" i="1" s="1"/>
  <c r="Q742" i="1"/>
  <c r="S742" i="1" s="1"/>
  <c r="Q743" i="1"/>
  <c r="S743" i="1" s="1"/>
  <c r="Q744" i="1"/>
  <c r="S744" i="1" s="1"/>
  <c r="Q745" i="1"/>
  <c r="S745" i="1" s="1"/>
  <c r="Q746" i="1"/>
  <c r="Q747" i="1"/>
  <c r="Q748" i="1"/>
  <c r="Q749" i="1"/>
  <c r="Q750" i="1"/>
  <c r="S750" i="1" s="1"/>
  <c r="Q751" i="1"/>
  <c r="Q752" i="1"/>
  <c r="S752" i="1" s="1"/>
  <c r="Q753" i="1"/>
  <c r="Q754" i="1"/>
  <c r="S754" i="1" s="1"/>
  <c r="Q755" i="1"/>
  <c r="Q756" i="1"/>
  <c r="S756" i="1" s="1"/>
  <c r="Q757" i="1"/>
  <c r="Q758" i="1"/>
  <c r="Q759" i="1"/>
  <c r="Q760" i="1"/>
  <c r="Q761" i="1"/>
  <c r="Q762" i="1"/>
  <c r="S762" i="1" s="1"/>
  <c r="Q763" i="1"/>
  <c r="Q764" i="1"/>
  <c r="S764" i="1" s="1"/>
  <c r="Q765" i="1"/>
  <c r="Q766" i="1"/>
  <c r="Q767" i="1"/>
  <c r="Q768" i="1"/>
  <c r="S768" i="1" s="1"/>
  <c r="Q769" i="1"/>
  <c r="Q770" i="1"/>
  <c r="Q771" i="1"/>
  <c r="Q772" i="1"/>
  <c r="S772" i="1" s="1"/>
  <c r="Q773" i="1"/>
  <c r="Q774" i="1"/>
  <c r="S774" i="1" s="1"/>
  <c r="Q775" i="1"/>
  <c r="Q776" i="1"/>
  <c r="Q777" i="1"/>
  <c r="Q778" i="1"/>
  <c r="S778" i="1" s="1"/>
  <c r="Q779" i="1"/>
  <c r="Q780" i="1"/>
  <c r="S780" i="1" s="1"/>
  <c r="Q781" i="1"/>
  <c r="Q782" i="1"/>
  <c r="Q783" i="1"/>
  <c r="Q784" i="1"/>
  <c r="Q785" i="1"/>
  <c r="Q786" i="1"/>
  <c r="S786" i="1" s="1"/>
  <c r="Q787" i="1"/>
  <c r="Q788" i="1"/>
  <c r="Q789" i="1"/>
  <c r="Q790" i="1"/>
  <c r="Q791" i="1"/>
  <c r="Q792" i="1"/>
  <c r="S792" i="1" s="1"/>
  <c r="Q793" i="1"/>
  <c r="Q794" i="1"/>
  <c r="Q795" i="1"/>
  <c r="Q796" i="1"/>
  <c r="S796" i="1" s="1"/>
  <c r="Q797" i="1"/>
  <c r="Q798" i="1"/>
  <c r="Q799" i="1"/>
  <c r="Q800" i="1"/>
  <c r="Q801" i="1"/>
  <c r="Q802" i="1"/>
  <c r="S802" i="1" s="1"/>
  <c r="Q803" i="1"/>
  <c r="Q804" i="1"/>
  <c r="Q805" i="1"/>
  <c r="Q806" i="1"/>
  <c r="S806" i="1" s="1"/>
  <c r="Q807" i="1"/>
  <c r="Q808" i="1"/>
  <c r="Q809" i="1"/>
  <c r="Q810" i="1"/>
  <c r="Q811" i="1"/>
  <c r="Q812" i="1"/>
  <c r="Q813" i="1"/>
  <c r="Q814" i="1"/>
  <c r="Q815" i="1"/>
  <c r="S815" i="1" s="1"/>
  <c r="Q816" i="1"/>
  <c r="S816" i="1" s="1"/>
  <c r="Q817" i="1"/>
  <c r="Q818" i="1"/>
  <c r="Q819" i="1"/>
  <c r="Q820" i="1"/>
  <c r="S820" i="1" s="1"/>
  <c r="Q821" i="1"/>
  <c r="Q822" i="1"/>
  <c r="Q823" i="1"/>
  <c r="Q824" i="1"/>
  <c r="Q825" i="1"/>
  <c r="Q826" i="1"/>
  <c r="Q827" i="1"/>
  <c r="Q828" i="1"/>
  <c r="S828" i="1" s="1"/>
  <c r="Q829" i="1"/>
  <c r="Q830" i="1"/>
  <c r="S830" i="1" s="1"/>
  <c r="Q831" i="1"/>
  <c r="Q832" i="1"/>
  <c r="Q833" i="1"/>
  <c r="Q834" i="1"/>
  <c r="Q835" i="1"/>
  <c r="Q836" i="1"/>
  <c r="S836" i="1" s="1"/>
  <c r="Q837" i="1"/>
  <c r="Q838" i="1"/>
  <c r="S838" i="1" s="1"/>
  <c r="Q839" i="1"/>
  <c r="Q840" i="1"/>
  <c r="Q841" i="1"/>
  <c r="Q842" i="1"/>
  <c r="S842" i="1" s="1"/>
  <c r="Q843" i="1"/>
  <c r="S843" i="1" s="1"/>
  <c r="Q844" i="1"/>
  <c r="Q845" i="1"/>
  <c r="Q846" i="1"/>
  <c r="Q847" i="1"/>
  <c r="Q848" i="1"/>
  <c r="Q849" i="1"/>
  <c r="Q850" i="1"/>
  <c r="Q851" i="1"/>
  <c r="S851" i="1" s="1"/>
  <c r="Q852" i="1"/>
  <c r="Q853" i="1"/>
  <c r="Q854" i="1"/>
  <c r="S854" i="1" s="1"/>
  <c r="Q855" i="1"/>
  <c r="S855" i="1" s="1"/>
  <c r="Q856" i="1"/>
  <c r="S856" i="1" s="1"/>
  <c r="Q857" i="1"/>
  <c r="Q858" i="1"/>
  <c r="S858" i="1" s="1"/>
  <c r="Q859" i="1"/>
  <c r="S859" i="1" s="1"/>
  <c r="Q860" i="1"/>
  <c r="Q861" i="1"/>
  <c r="Q862" i="1"/>
  <c r="Q863" i="1"/>
  <c r="Q864" i="1"/>
  <c r="S864" i="1" s="1"/>
  <c r="Q865" i="1"/>
  <c r="Q866" i="1"/>
  <c r="Q867" i="1"/>
  <c r="S867" i="1" s="1"/>
  <c r="Q868" i="1"/>
  <c r="S868" i="1" s="1"/>
  <c r="Q869" i="1"/>
  <c r="Q870" i="1"/>
  <c r="Q871" i="1"/>
  <c r="Q872" i="1"/>
  <c r="S872" i="1" s="1"/>
  <c r="Q873" i="1"/>
  <c r="Q874" i="1"/>
  <c r="Q875" i="1"/>
  <c r="Q876" i="1"/>
  <c r="S876" i="1" s="1"/>
  <c r="Q877" i="1"/>
  <c r="Q878" i="1"/>
  <c r="S878" i="1" s="1"/>
  <c r="Q879" i="1"/>
  <c r="Q880" i="1"/>
  <c r="S880" i="1" s="1"/>
  <c r="Q881" i="1"/>
  <c r="Q882" i="1"/>
  <c r="Q883" i="1"/>
  <c r="Q884" i="1"/>
  <c r="Q885" i="1"/>
  <c r="Q886" i="1"/>
  <c r="Q887" i="1"/>
  <c r="Q888" i="1"/>
  <c r="Q889" i="1"/>
  <c r="Q890" i="1"/>
  <c r="S890" i="1" s="1"/>
  <c r="Q891" i="1"/>
  <c r="S891" i="1" s="1"/>
  <c r="Q892" i="1"/>
  <c r="Q893" i="1"/>
  <c r="Q894" i="1"/>
  <c r="S894" i="1" s="1"/>
  <c r="Q895" i="1"/>
  <c r="Q896" i="1"/>
  <c r="Q897" i="1"/>
  <c r="Q898" i="1"/>
  <c r="Q899" i="1"/>
  <c r="S899" i="1" s="1"/>
  <c r="Q900" i="1"/>
  <c r="Q901" i="1"/>
  <c r="Q902" i="1"/>
  <c r="Q903" i="1"/>
  <c r="S903" i="1" s="1"/>
  <c r="Q904" i="1"/>
  <c r="S904" i="1" s="1"/>
  <c r="Q905" i="1"/>
  <c r="Q906" i="1"/>
  <c r="S906" i="1" s="1"/>
  <c r="Q907" i="1"/>
  <c r="Q908" i="1"/>
  <c r="S908" i="1" s="1"/>
  <c r="Q909" i="1"/>
  <c r="Q910" i="1"/>
  <c r="Q911" i="1"/>
  <c r="Q912" i="1"/>
  <c r="S912" i="1" s="1"/>
  <c r="Q913" i="1"/>
  <c r="Q914" i="1"/>
  <c r="Q915" i="1"/>
  <c r="S915" i="1" s="1"/>
  <c r="Q916" i="1"/>
  <c r="S916" i="1" s="1"/>
  <c r="Q917" i="1"/>
  <c r="Q918" i="1"/>
  <c r="Q919" i="1"/>
  <c r="Q920" i="1"/>
  <c r="Q921" i="1"/>
  <c r="Q922" i="1"/>
  <c r="Q923" i="1"/>
  <c r="Q924" i="1"/>
  <c r="S924" i="1" s="1"/>
  <c r="Q925" i="1"/>
  <c r="Q926" i="1"/>
  <c r="Q927" i="1"/>
  <c r="S927" i="1" s="1"/>
  <c r="Q928" i="1"/>
  <c r="Q929" i="1"/>
  <c r="Q930" i="1"/>
  <c r="Q931" i="1"/>
  <c r="S931" i="1" s="1"/>
  <c r="Q932" i="1"/>
  <c r="S932" i="1" s="1"/>
  <c r="Q933" i="1"/>
  <c r="Q934" i="1"/>
  <c r="Q935" i="1"/>
  <c r="S935" i="1" s="1"/>
  <c r="Q936" i="1"/>
  <c r="Q937" i="1"/>
  <c r="Q938" i="1"/>
  <c r="Q939" i="1"/>
  <c r="Q940" i="1"/>
  <c r="S940" i="1" s="1"/>
  <c r="Q941" i="1"/>
  <c r="Q942" i="1"/>
  <c r="Q943" i="1"/>
  <c r="Q944" i="1"/>
  <c r="Q945" i="1"/>
  <c r="Q946" i="1"/>
  <c r="Q947" i="1"/>
  <c r="Q948" i="1"/>
  <c r="S948" i="1" s="1"/>
  <c r="Q949" i="1"/>
  <c r="Q950" i="1"/>
  <c r="Q951" i="1"/>
  <c r="S951" i="1" s="1"/>
  <c r="Q952" i="1"/>
  <c r="Q953" i="1"/>
  <c r="Q954" i="1"/>
  <c r="Q955" i="1"/>
  <c r="S955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Q17" i="1"/>
  <c r="S17" i="1" s="1"/>
  <c r="Q18" i="1"/>
  <c r="S18" i="1" s="1"/>
  <c r="Q19" i="1"/>
  <c r="S19" i="1" s="1"/>
  <c r="Q20" i="1"/>
  <c r="S20" i="1" s="1"/>
  <c r="Q2" i="1"/>
  <c r="S2" i="1" s="1"/>
  <c r="R900" i="1" l="1"/>
  <c r="S900" i="1"/>
  <c r="R852" i="1"/>
  <c r="S852" i="1"/>
  <c r="R660" i="1"/>
  <c r="S660" i="1"/>
  <c r="R636" i="1"/>
  <c r="S636" i="1"/>
  <c r="R348" i="1"/>
  <c r="S348" i="1"/>
  <c r="R324" i="1"/>
  <c r="S324" i="1"/>
  <c r="R276" i="1"/>
  <c r="S276" i="1"/>
  <c r="R252" i="1"/>
  <c r="S252" i="1"/>
  <c r="R228" i="1"/>
  <c r="S228" i="1"/>
  <c r="R204" i="1"/>
  <c r="S204" i="1"/>
  <c r="R180" i="1"/>
  <c r="S180" i="1"/>
  <c r="R156" i="1"/>
  <c r="S156" i="1"/>
  <c r="R132" i="1"/>
  <c r="S132" i="1"/>
  <c r="R108" i="1"/>
  <c r="S108" i="1"/>
  <c r="R84" i="1"/>
  <c r="S84" i="1"/>
  <c r="R72" i="1"/>
  <c r="S72" i="1"/>
  <c r="R60" i="1"/>
  <c r="S60" i="1"/>
  <c r="R48" i="1"/>
  <c r="S48" i="1"/>
  <c r="R24" i="1"/>
  <c r="S24" i="1"/>
  <c r="R849" i="1"/>
  <c r="S849" i="1"/>
  <c r="R936" i="1"/>
  <c r="S936" i="1"/>
  <c r="R888" i="1"/>
  <c r="S888" i="1"/>
  <c r="R840" i="1"/>
  <c r="S840" i="1"/>
  <c r="R804" i="1"/>
  <c r="S804" i="1"/>
  <c r="R732" i="1"/>
  <c r="S732" i="1"/>
  <c r="R708" i="1"/>
  <c r="S708" i="1"/>
  <c r="R696" i="1"/>
  <c r="S696" i="1"/>
  <c r="R672" i="1"/>
  <c r="S672" i="1"/>
  <c r="R648" i="1"/>
  <c r="S648" i="1"/>
  <c r="R600" i="1"/>
  <c r="S600" i="1"/>
  <c r="R947" i="1"/>
  <c r="S947" i="1"/>
  <c r="R923" i="1"/>
  <c r="S923" i="1"/>
  <c r="R911" i="1"/>
  <c r="S911" i="1"/>
  <c r="R887" i="1"/>
  <c r="S887" i="1"/>
  <c r="R875" i="1"/>
  <c r="S875" i="1"/>
  <c r="R863" i="1"/>
  <c r="S863" i="1"/>
  <c r="R839" i="1"/>
  <c r="S839" i="1"/>
  <c r="R827" i="1"/>
  <c r="S827" i="1"/>
  <c r="R803" i="1"/>
  <c r="S803" i="1"/>
  <c r="R791" i="1"/>
  <c r="S791" i="1"/>
  <c r="R779" i="1"/>
  <c r="S779" i="1"/>
  <c r="R767" i="1"/>
  <c r="S767" i="1"/>
  <c r="R755" i="1"/>
  <c r="S755" i="1"/>
  <c r="R563" i="1"/>
  <c r="S563" i="1"/>
  <c r="R551" i="1"/>
  <c r="S551" i="1"/>
  <c r="R539" i="1"/>
  <c r="S539" i="1"/>
  <c r="R527" i="1"/>
  <c r="S527" i="1"/>
  <c r="R515" i="1"/>
  <c r="S515" i="1"/>
  <c r="R503" i="1"/>
  <c r="S503" i="1"/>
  <c r="R491" i="1"/>
  <c r="S491" i="1"/>
  <c r="R479" i="1"/>
  <c r="S479" i="1"/>
  <c r="R467" i="1"/>
  <c r="S467" i="1"/>
  <c r="R455" i="1"/>
  <c r="S455" i="1"/>
  <c r="R443" i="1"/>
  <c r="S443" i="1"/>
  <c r="R431" i="1"/>
  <c r="S431" i="1"/>
  <c r="R419" i="1"/>
  <c r="S419" i="1"/>
  <c r="R395" i="1"/>
  <c r="S395" i="1"/>
  <c r="R383" i="1"/>
  <c r="S383" i="1"/>
  <c r="R371" i="1"/>
  <c r="S371" i="1"/>
  <c r="R347" i="1"/>
  <c r="S347" i="1"/>
  <c r="R335" i="1"/>
  <c r="S335" i="1"/>
  <c r="R323" i="1"/>
  <c r="S323" i="1"/>
  <c r="R311" i="1"/>
  <c r="S311" i="1"/>
  <c r="R299" i="1"/>
  <c r="S299" i="1"/>
  <c r="R287" i="1"/>
  <c r="S287" i="1"/>
  <c r="R275" i="1"/>
  <c r="S275" i="1"/>
  <c r="R263" i="1"/>
  <c r="S263" i="1"/>
  <c r="R251" i="1"/>
  <c r="S251" i="1"/>
  <c r="R239" i="1"/>
  <c r="S239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946" i="1"/>
  <c r="S946" i="1"/>
  <c r="R934" i="1"/>
  <c r="S934" i="1"/>
  <c r="R922" i="1"/>
  <c r="S922" i="1"/>
  <c r="R910" i="1"/>
  <c r="S910" i="1"/>
  <c r="R898" i="1"/>
  <c r="S898" i="1"/>
  <c r="R886" i="1"/>
  <c r="S886" i="1"/>
  <c r="R874" i="1"/>
  <c r="S874" i="1"/>
  <c r="R862" i="1"/>
  <c r="S862" i="1"/>
  <c r="R850" i="1"/>
  <c r="S850" i="1"/>
  <c r="R826" i="1"/>
  <c r="S826" i="1"/>
  <c r="R814" i="1"/>
  <c r="S814" i="1"/>
  <c r="R790" i="1"/>
  <c r="S790" i="1"/>
  <c r="R766" i="1"/>
  <c r="S766" i="1"/>
  <c r="R406" i="1"/>
  <c r="S406" i="1"/>
  <c r="R394" i="1"/>
  <c r="S394" i="1"/>
  <c r="R382" i="1"/>
  <c r="S382" i="1"/>
  <c r="R370" i="1"/>
  <c r="S370" i="1"/>
  <c r="R358" i="1"/>
  <c r="S358" i="1"/>
  <c r="R310" i="1"/>
  <c r="S310" i="1"/>
  <c r="R286" i="1"/>
  <c r="S286" i="1"/>
  <c r="R262" i="1"/>
  <c r="S262" i="1"/>
  <c r="R214" i="1"/>
  <c r="S214" i="1"/>
  <c r="R190" i="1"/>
  <c r="S190" i="1"/>
  <c r="R166" i="1"/>
  <c r="S166" i="1"/>
  <c r="R142" i="1"/>
  <c r="S142" i="1"/>
  <c r="R118" i="1"/>
  <c r="S118" i="1"/>
  <c r="R106" i="1"/>
  <c r="S106" i="1"/>
  <c r="R94" i="1"/>
  <c r="S94" i="1"/>
  <c r="R82" i="1"/>
  <c r="S82" i="1"/>
  <c r="R70" i="1"/>
  <c r="S70" i="1"/>
  <c r="R46" i="1"/>
  <c r="S46" i="1"/>
  <c r="R34" i="1"/>
  <c r="S34" i="1"/>
  <c r="R22" i="1"/>
  <c r="S22" i="1"/>
  <c r="R873" i="1"/>
  <c r="S873" i="1"/>
  <c r="R777" i="1"/>
  <c r="S777" i="1"/>
  <c r="R501" i="1"/>
  <c r="S501" i="1"/>
  <c r="R477" i="1"/>
  <c r="S477" i="1"/>
  <c r="R33" i="1"/>
  <c r="S33" i="1"/>
  <c r="R21" i="1"/>
  <c r="S21" i="1"/>
  <c r="R945" i="1"/>
  <c r="S945" i="1"/>
  <c r="R837" i="1"/>
  <c r="S837" i="1"/>
  <c r="R525" i="1"/>
  <c r="S525" i="1"/>
  <c r="R944" i="1"/>
  <c r="S944" i="1"/>
  <c r="R920" i="1"/>
  <c r="S920" i="1"/>
  <c r="R896" i="1"/>
  <c r="S896" i="1"/>
  <c r="R884" i="1"/>
  <c r="S884" i="1"/>
  <c r="R860" i="1"/>
  <c r="S860" i="1"/>
  <c r="R848" i="1"/>
  <c r="S848" i="1"/>
  <c r="R824" i="1"/>
  <c r="S824" i="1"/>
  <c r="R812" i="1"/>
  <c r="S812" i="1"/>
  <c r="R800" i="1"/>
  <c r="S800" i="1"/>
  <c r="R788" i="1"/>
  <c r="S788" i="1"/>
  <c r="R776" i="1"/>
  <c r="S776" i="1"/>
  <c r="R740" i="1"/>
  <c r="S740" i="1"/>
  <c r="R728" i="1"/>
  <c r="S728" i="1"/>
  <c r="R716" i="1"/>
  <c r="S716" i="1"/>
  <c r="R704" i="1"/>
  <c r="S704" i="1"/>
  <c r="R692" i="1"/>
  <c r="S692" i="1"/>
  <c r="R668" i="1"/>
  <c r="S668" i="1"/>
  <c r="R644" i="1"/>
  <c r="S644" i="1"/>
  <c r="R620" i="1"/>
  <c r="S620" i="1"/>
  <c r="R596" i="1"/>
  <c r="S596" i="1"/>
  <c r="R572" i="1"/>
  <c r="S572" i="1"/>
  <c r="R356" i="1"/>
  <c r="S356" i="1"/>
  <c r="R332" i="1"/>
  <c r="S332" i="1"/>
  <c r="R308" i="1"/>
  <c r="S308" i="1"/>
  <c r="R260" i="1"/>
  <c r="S260" i="1"/>
  <c r="R236" i="1"/>
  <c r="S236" i="1"/>
  <c r="R212" i="1"/>
  <c r="S212" i="1"/>
  <c r="R188" i="1"/>
  <c r="S188" i="1"/>
  <c r="R140" i="1"/>
  <c r="S140" i="1"/>
  <c r="R116" i="1"/>
  <c r="S116" i="1"/>
  <c r="R104" i="1"/>
  <c r="S104" i="1"/>
  <c r="R92" i="1"/>
  <c r="S92" i="1"/>
  <c r="R80" i="1"/>
  <c r="S80" i="1"/>
  <c r="R56" i="1"/>
  <c r="S56" i="1"/>
  <c r="R32" i="1"/>
  <c r="S32" i="1"/>
  <c r="R861" i="1"/>
  <c r="S861" i="1"/>
  <c r="R943" i="1"/>
  <c r="S943" i="1"/>
  <c r="R919" i="1"/>
  <c r="S919" i="1"/>
  <c r="R907" i="1"/>
  <c r="S907" i="1"/>
  <c r="R895" i="1"/>
  <c r="S895" i="1"/>
  <c r="R883" i="1"/>
  <c r="S883" i="1"/>
  <c r="R871" i="1"/>
  <c r="S871" i="1"/>
  <c r="R847" i="1"/>
  <c r="S847" i="1"/>
  <c r="R835" i="1"/>
  <c r="S835" i="1"/>
  <c r="R823" i="1"/>
  <c r="S823" i="1"/>
  <c r="R811" i="1"/>
  <c r="S811" i="1"/>
  <c r="R799" i="1"/>
  <c r="S799" i="1"/>
  <c r="R787" i="1"/>
  <c r="S787" i="1"/>
  <c r="R775" i="1"/>
  <c r="S775" i="1"/>
  <c r="R763" i="1"/>
  <c r="S763" i="1"/>
  <c r="R751" i="1"/>
  <c r="S751" i="1"/>
  <c r="R559" i="1"/>
  <c r="S559" i="1"/>
  <c r="R535" i="1"/>
  <c r="S535" i="1"/>
  <c r="R511" i="1"/>
  <c r="S511" i="1"/>
  <c r="R487" i="1"/>
  <c r="S487" i="1"/>
  <c r="R463" i="1"/>
  <c r="S463" i="1"/>
  <c r="R439" i="1"/>
  <c r="S439" i="1"/>
  <c r="R415" i="1"/>
  <c r="S415" i="1"/>
  <c r="R403" i="1"/>
  <c r="S403" i="1"/>
  <c r="R379" i="1"/>
  <c r="S379" i="1"/>
  <c r="R367" i="1"/>
  <c r="S367" i="1"/>
  <c r="R355" i="1"/>
  <c r="S355" i="1"/>
  <c r="R331" i="1"/>
  <c r="S331" i="1"/>
  <c r="R259" i="1"/>
  <c r="S259" i="1"/>
  <c r="R235" i="1"/>
  <c r="S235" i="1"/>
  <c r="R211" i="1"/>
  <c r="S211" i="1"/>
  <c r="R187" i="1"/>
  <c r="S187" i="1"/>
  <c r="R163" i="1"/>
  <c r="S163" i="1"/>
  <c r="R139" i="1"/>
  <c r="S139" i="1"/>
  <c r="R115" i="1"/>
  <c r="S115" i="1"/>
  <c r="R91" i="1"/>
  <c r="S91" i="1"/>
  <c r="R67" i="1"/>
  <c r="S67" i="1"/>
  <c r="R55" i="1"/>
  <c r="S55" i="1"/>
  <c r="R43" i="1"/>
  <c r="S43" i="1"/>
  <c r="R31" i="1"/>
  <c r="S31" i="1"/>
  <c r="R933" i="1"/>
  <c r="S933" i="1"/>
  <c r="R954" i="1"/>
  <c r="S954" i="1"/>
  <c r="R930" i="1"/>
  <c r="S930" i="1"/>
  <c r="R918" i="1"/>
  <c r="S918" i="1"/>
  <c r="R882" i="1"/>
  <c r="S882" i="1"/>
  <c r="R870" i="1"/>
  <c r="S870" i="1"/>
  <c r="R846" i="1"/>
  <c r="S846" i="1"/>
  <c r="R834" i="1"/>
  <c r="S834" i="1"/>
  <c r="R822" i="1"/>
  <c r="S822" i="1"/>
  <c r="R810" i="1"/>
  <c r="S810" i="1"/>
  <c r="R798" i="1"/>
  <c r="S798" i="1"/>
  <c r="R690" i="1"/>
  <c r="S690" i="1"/>
  <c r="R654" i="1"/>
  <c r="S654" i="1"/>
  <c r="R630" i="1"/>
  <c r="S630" i="1"/>
  <c r="R606" i="1"/>
  <c r="S606" i="1"/>
  <c r="R594" i="1"/>
  <c r="S594" i="1"/>
  <c r="R582" i="1"/>
  <c r="S582" i="1"/>
  <c r="R558" i="1"/>
  <c r="S558" i="1"/>
  <c r="R546" i="1"/>
  <c r="S546" i="1"/>
  <c r="R534" i="1"/>
  <c r="S534" i="1"/>
  <c r="R498" i="1"/>
  <c r="S498" i="1"/>
  <c r="R462" i="1"/>
  <c r="S462" i="1"/>
  <c r="R450" i="1"/>
  <c r="S450" i="1"/>
  <c r="R414" i="1"/>
  <c r="S414" i="1"/>
  <c r="R402" i="1"/>
  <c r="S402" i="1"/>
  <c r="R390" i="1"/>
  <c r="S390" i="1"/>
  <c r="R378" i="1"/>
  <c r="S378" i="1"/>
  <c r="R366" i="1"/>
  <c r="S366" i="1"/>
  <c r="R342" i="1"/>
  <c r="S342" i="1"/>
  <c r="R294" i="1"/>
  <c r="S294" i="1"/>
  <c r="R270" i="1"/>
  <c r="S270" i="1"/>
  <c r="R222" i="1"/>
  <c r="S222" i="1"/>
  <c r="R198" i="1"/>
  <c r="S198" i="1"/>
  <c r="R174" i="1"/>
  <c r="S174" i="1"/>
  <c r="R150" i="1"/>
  <c r="S150" i="1"/>
  <c r="R126" i="1"/>
  <c r="S126" i="1"/>
  <c r="R102" i="1"/>
  <c r="S102" i="1"/>
  <c r="R66" i="1"/>
  <c r="S66" i="1"/>
  <c r="R885" i="1"/>
  <c r="S885" i="1"/>
  <c r="R465" i="1"/>
  <c r="S465" i="1"/>
  <c r="R953" i="1"/>
  <c r="S953" i="1"/>
  <c r="R941" i="1"/>
  <c r="S941" i="1"/>
  <c r="R929" i="1"/>
  <c r="S929" i="1"/>
  <c r="R917" i="1"/>
  <c r="S917" i="1"/>
  <c r="R905" i="1"/>
  <c r="S905" i="1"/>
  <c r="R893" i="1"/>
  <c r="S893" i="1"/>
  <c r="R881" i="1"/>
  <c r="S881" i="1"/>
  <c r="R869" i="1"/>
  <c r="S869" i="1"/>
  <c r="R857" i="1"/>
  <c r="S857" i="1"/>
  <c r="R845" i="1"/>
  <c r="S845" i="1"/>
  <c r="R833" i="1"/>
  <c r="S833" i="1"/>
  <c r="R821" i="1"/>
  <c r="S821" i="1"/>
  <c r="R809" i="1"/>
  <c r="S809" i="1"/>
  <c r="R797" i="1"/>
  <c r="S797" i="1"/>
  <c r="R785" i="1"/>
  <c r="S785" i="1"/>
  <c r="R773" i="1"/>
  <c r="S773" i="1"/>
  <c r="R761" i="1"/>
  <c r="S761" i="1"/>
  <c r="R749" i="1"/>
  <c r="S749" i="1"/>
  <c r="R557" i="1"/>
  <c r="S557" i="1"/>
  <c r="R545" i="1"/>
  <c r="S545" i="1"/>
  <c r="R533" i="1"/>
  <c r="S533" i="1"/>
  <c r="R509" i="1"/>
  <c r="S509" i="1"/>
  <c r="R485" i="1"/>
  <c r="S485" i="1"/>
  <c r="R461" i="1"/>
  <c r="S461" i="1"/>
  <c r="R437" i="1"/>
  <c r="S437" i="1"/>
  <c r="R377" i="1"/>
  <c r="S377" i="1"/>
  <c r="R41" i="1"/>
  <c r="S41" i="1"/>
  <c r="R29" i="1"/>
  <c r="S29" i="1"/>
  <c r="R825" i="1"/>
  <c r="S825" i="1"/>
  <c r="R537" i="1"/>
  <c r="S537" i="1"/>
  <c r="R441" i="1"/>
  <c r="S441" i="1"/>
  <c r="R952" i="1"/>
  <c r="S952" i="1"/>
  <c r="R928" i="1"/>
  <c r="S928" i="1"/>
  <c r="R892" i="1"/>
  <c r="S892" i="1"/>
  <c r="R844" i="1"/>
  <c r="S844" i="1"/>
  <c r="R832" i="1"/>
  <c r="S832" i="1"/>
  <c r="R808" i="1"/>
  <c r="S808" i="1"/>
  <c r="R784" i="1"/>
  <c r="S784" i="1"/>
  <c r="R760" i="1"/>
  <c r="S760" i="1"/>
  <c r="R748" i="1"/>
  <c r="S748" i="1"/>
  <c r="R724" i="1"/>
  <c r="S724" i="1"/>
  <c r="R700" i="1"/>
  <c r="S700" i="1"/>
  <c r="R688" i="1"/>
  <c r="S688" i="1"/>
  <c r="R664" i="1"/>
  <c r="S664" i="1"/>
  <c r="R616" i="1"/>
  <c r="S616" i="1"/>
  <c r="R604" i="1"/>
  <c r="S604" i="1"/>
  <c r="R592" i="1"/>
  <c r="S592" i="1"/>
  <c r="R580" i="1"/>
  <c r="S580" i="1"/>
  <c r="R340" i="1"/>
  <c r="S340" i="1"/>
  <c r="R316" i="1"/>
  <c r="S316" i="1"/>
  <c r="R280" i="1"/>
  <c r="S280" i="1"/>
  <c r="R268" i="1"/>
  <c r="S268" i="1"/>
  <c r="R244" i="1"/>
  <c r="S244" i="1"/>
  <c r="R232" i="1"/>
  <c r="S232" i="1"/>
  <c r="R220" i="1"/>
  <c r="S220" i="1"/>
  <c r="R196" i="1"/>
  <c r="S196" i="1"/>
  <c r="R184" i="1"/>
  <c r="S184" i="1"/>
  <c r="R148" i="1"/>
  <c r="S148" i="1"/>
  <c r="R136" i="1"/>
  <c r="S136" i="1"/>
  <c r="R88" i="1"/>
  <c r="S88" i="1"/>
  <c r="R76" i="1"/>
  <c r="S76" i="1"/>
  <c r="R64" i="1"/>
  <c r="S64" i="1"/>
  <c r="R52" i="1"/>
  <c r="S52" i="1"/>
  <c r="R40" i="1"/>
  <c r="S40" i="1"/>
  <c r="R28" i="1"/>
  <c r="S28" i="1"/>
  <c r="R897" i="1"/>
  <c r="S897" i="1"/>
  <c r="R789" i="1"/>
  <c r="S789" i="1"/>
  <c r="R429" i="1"/>
  <c r="S429" i="1"/>
  <c r="R939" i="1"/>
  <c r="S939" i="1"/>
  <c r="R879" i="1"/>
  <c r="S879" i="1"/>
  <c r="R831" i="1"/>
  <c r="S831" i="1"/>
  <c r="R819" i="1"/>
  <c r="S819" i="1"/>
  <c r="R807" i="1"/>
  <c r="S807" i="1"/>
  <c r="R795" i="1"/>
  <c r="S795" i="1"/>
  <c r="R783" i="1"/>
  <c r="S783" i="1"/>
  <c r="R771" i="1"/>
  <c r="S771" i="1"/>
  <c r="R759" i="1"/>
  <c r="S759" i="1"/>
  <c r="R747" i="1"/>
  <c r="S747" i="1"/>
  <c r="R567" i="1"/>
  <c r="S567" i="1"/>
  <c r="R423" i="1"/>
  <c r="S423" i="1"/>
  <c r="R411" i="1"/>
  <c r="S411" i="1"/>
  <c r="R399" i="1"/>
  <c r="S399" i="1"/>
  <c r="R387" i="1"/>
  <c r="S387" i="1"/>
  <c r="R363" i="1"/>
  <c r="S363" i="1"/>
  <c r="R351" i="1"/>
  <c r="S351" i="1"/>
  <c r="R339" i="1"/>
  <c r="S339" i="1"/>
  <c r="R327" i="1"/>
  <c r="S327" i="1"/>
  <c r="R303" i="1"/>
  <c r="S303" i="1"/>
  <c r="R291" i="1"/>
  <c r="S291" i="1"/>
  <c r="R279" i="1"/>
  <c r="S279" i="1"/>
  <c r="R255" i="1"/>
  <c r="S255" i="1"/>
  <c r="R243" i="1"/>
  <c r="S243" i="1"/>
  <c r="R231" i="1"/>
  <c r="S231" i="1"/>
  <c r="R219" i="1"/>
  <c r="S219" i="1"/>
  <c r="R207" i="1"/>
  <c r="S207" i="1"/>
  <c r="R195" i="1"/>
  <c r="S195" i="1"/>
  <c r="R183" i="1"/>
  <c r="S183" i="1"/>
  <c r="R159" i="1"/>
  <c r="S159" i="1"/>
  <c r="R135" i="1"/>
  <c r="S135" i="1"/>
  <c r="R123" i="1"/>
  <c r="S123" i="1"/>
  <c r="R111" i="1"/>
  <c r="S111" i="1"/>
  <c r="R87" i="1"/>
  <c r="S87" i="1"/>
  <c r="R51" i="1"/>
  <c r="S51" i="1"/>
  <c r="R27" i="1"/>
  <c r="S27" i="1"/>
  <c r="R909" i="1"/>
  <c r="S909" i="1"/>
  <c r="R801" i="1"/>
  <c r="S801" i="1"/>
  <c r="R753" i="1"/>
  <c r="S753" i="1"/>
  <c r="R942" i="1"/>
  <c r="S942" i="1"/>
  <c r="R950" i="1"/>
  <c r="S950" i="1"/>
  <c r="R938" i="1"/>
  <c r="S938" i="1"/>
  <c r="R926" i="1"/>
  <c r="S926" i="1"/>
  <c r="R914" i="1"/>
  <c r="S914" i="1"/>
  <c r="R902" i="1"/>
  <c r="S902" i="1"/>
  <c r="R866" i="1"/>
  <c r="S866" i="1"/>
  <c r="R818" i="1"/>
  <c r="S818" i="1"/>
  <c r="R794" i="1"/>
  <c r="S794" i="1"/>
  <c r="R782" i="1"/>
  <c r="S782" i="1"/>
  <c r="R770" i="1"/>
  <c r="S770" i="1"/>
  <c r="R758" i="1"/>
  <c r="S758" i="1"/>
  <c r="R746" i="1"/>
  <c r="S746" i="1"/>
  <c r="R734" i="1"/>
  <c r="S734" i="1"/>
  <c r="R722" i="1"/>
  <c r="S722" i="1"/>
  <c r="R710" i="1"/>
  <c r="S710" i="1"/>
  <c r="R698" i="1"/>
  <c r="S698" i="1"/>
  <c r="R686" i="1"/>
  <c r="S686" i="1"/>
  <c r="R674" i="1"/>
  <c r="S674" i="1"/>
  <c r="R662" i="1"/>
  <c r="S662" i="1"/>
  <c r="R650" i="1"/>
  <c r="S650" i="1"/>
  <c r="R626" i="1"/>
  <c r="S626" i="1"/>
  <c r="R602" i="1"/>
  <c r="S602" i="1"/>
  <c r="R566" i="1"/>
  <c r="S566" i="1"/>
  <c r="R554" i="1"/>
  <c r="S554" i="1"/>
  <c r="R410" i="1"/>
  <c r="S410" i="1"/>
  <c r="R398" i="1"/>
  <c r="S398" i="1"/>
  <c r="R386" i="1"/>
  <c r="S386" i="1"/>
  <c r="R374" i="1"/>
  <c r="S374" i="1"/>
  <c r="R362" i="1"/>
  <c r="S362" i="1"/>
  <c r="R350" i="1"/>
  <c r="S350" i="1"/>
  <c r="R338" i="1"/>
  <c r="S338" i="1"/>
  <c r="R290" i="1"/>
  <c r="S290" i="1"/>
  <c r="R230" i="1"/>
  <c r="S230" i="1"/>
  <c r="R182" i="1"/>
  <c r="S182" i="1"/>
  <c r="R110" i="1"/>
  <c r="S110" i="1"/>
  <c r="R86" i="1"/>
  <c r="S86" i="1"/>
  <c r="R62" i="1"/>
  <c r="S62" i="1"/>
  <c r="R50" i="1"/>
  <c r="S50" i="1"/>
  <c r="R38" i="1"/>
  <c r="S38" i="1"/>
  <c r="R26" i="1"/>
  <c r="S26" i="1"/>
  <c r="R921" i="1"/>
  <c r="S921" i="1"/>
  <c r="R813" i="1"/>
  <c r="S813" i="1"/>
  <c r="R765" i="1"/>
  <c r="S765" i="1"/>
  <c r="R513" i="1"/>
  <c r="S513" i="1"/>
  <c r="R489" i="1"/>
  <c r="S489" i="1"/>
  <c r="R453" i="1"/>
  <c r="S453" i="1"/>
  <c r="R417" i="1"/>
  <c r="S417" i="1"/>
  <c r="R393" i="1"/>
  <c r="S393" i="1"/>
  <c r="R369" i="1"/>
  <c r="S369" i="1"/>
  <c r="R949" i="1"/>
  <c r="S949" i="1"/>
  <c r="R937" i="1"/>
  <c r="S937" i="1"/>
  <c r="R925" i="1"/>
  <c r="S925" i="1"/>
  <c r="R913" i="1"/>
  <c r="S913" i="1"/>
  <c r="R901" i="1"/>
  <c r="S901" i="1"/>
  <c r="R889" i="1"/>
  <c r="S889" i="1"/>
  <c r="R877" i="1"/>
  <c r="S877" i="1"/>
  <c r="R865" i="1"/>
  <c r="S865" i="1"/>
  <c r="R853" i="1"/>
  <c r="S853" i="1"/>
  <c r="R841" i="1"/>
  <c r="S841" i="1"/>
  <c r="R829" i="1"/>
  <c r="S829" i="1"/>
  <c r="R817" i="1"/>
  <c r="S817" i="1"/>
  <c r="R805" i="1"/>
  <c r="S805" i="1"/>
  <c r="R793" i="1"/>
  <c r="S793" i="1"/>
  <c r="R781" i="1"/>
  <c r="S781" i="1"/>
  <c r="R769" i="1"/>
  <c r="S769" i="1"/>
  <c r="R757" i="1"/>
  <c r="S757" i="1"/>
  <c r="R565" i="1"/>
  <c r="S565" i="1"/>
  <c r="R541" i="1"/>
  <c r="S541" i="1"/>
  <c r="R529" i="1"/>
  <c r="S529" i="1"/>
  <c r="R517" i="1"/>
  <c r="S517" i="1"/>
  <c r="R505" i="1"/>
  <c r="S505" i="1"/>
  <c r="R493" i="1"/>
  <c r="S493" i="1"/>
  <c r="R481" i="1"/>
  <c r="S481" i="1"/>
  <c r="R469" i="1"/>
  <c r="S469" i="1"/>
  <c r="R457" i="1"/>
  <c r="S457" i="1"/>
  <c r="R445" i="1"/>
  <c r="S445" i="1"/>
  <c r="R433" i="1"/>
  <c r="S433" i="1"/>
  <c r="R409" i="1"/>
  <c r="S409" i="1"/>
  <c r="R361" i="1"/>
  <c r="S361" i="1"/>
  <c r="R37" i="1"/>
  <c r="S37" i="1"/>
  <c r="R25" i="1"/>
  <c r="S25" i="1"/>
  <c r="R955" i="1"/>
  <c r="R578" i="1"/>
  <c r="R78" i="1"/>
  <c r="R466" i="1"/>
  <c r="R867" i="1"/>
  <c r="R570" i="1"/>
  <c r="R538" i="1"/>
  <c r="R160" i="1"/>
  <c r="R99" i="1"/>
  <c r="R42" i="1"/>
  <c r="R598" i="1"/>
  <c r="R641" i="1"/>
  <c r="R397" i="1"/>
  <c r="R278" i="1"/>
  <c r="R330" i="1"/>
  <c r="R295" i="1"/>
  <c r="R695" i="1"/>
  <c r="R649" i="1"/>
  <c r="R172" i="1"/>
  <c r="R764" i="1"/>
  <c r="R714" i="1"/>
  <c r="R246" i="1"/>
  <c r="R223" i="1"/>
  <c r="R147" i="1"/>
  <c r="R68" i="1"/>
  <c r="R720" i="1"/>
  <c r="R175" i="1"/>
  <c r="R951" i="1"/>
  <c r="R701" i="1"/>
  <c r="R628" i="1"/>
  <c r="R597" i="1"/>
  <c r="R192" i="1"/>
  <c r="R100" i="1"/>
  <c r="R908" i="1"/>
  <c r="R647" i="1"/>
  <c r="R444" i="1"/>
  <c r="R413" i="1"/>
  <c r="R284" i="1"/>
  <c r="R646" i="1"/>
  <c r="R583" i="1"/>
  <c r="R521" i="1"/>
  <c r="R510" i="1"/>
  <c r="R420" i="1"/>
  <c r="R208" i="1"/>
  <c r="R199" i="1"/>
  <c r="R927" i="1"/>
  <c r="R820" i="1"/>
  <c r="R442" i="1"/>
  <c r="R474" i="1"/>
  <c r="R158" i="1"/>
  <c r="R935" i="1"/>
  <c r="R581" i="1"/>
  <c r="R206" i="1"/>
  <c r="R103" i="1"/>
  <c r="R63" i="1"/>
  <c r="R859" i="1"/>
  <c r="R806" i="1"/>
  <c r="R354" i="1"/>
  <c r="R772" i="1"/>
  <c r="R725" i="1"/>
  <c r="R717" i="1"/>
  <c r="R610" i="1"/>
  <c r="R388" i="1"/>
  <c r="R298" i="1"/>
  <c r="R170" i="1"/>
  <c r="R134" i="1"/>
  <c r="R124" i="1"/>
  <c r="R856" i="1"/>
  <c r="R836" i="1"/>
  <c r="R762" i="1"/>
  <c r="R743" i="1"/>
  <c r="R677" i="1"/>
  <c r="R486" i="1"/>
  <c r="R454" i="1"/>
  <c r="R404" i="1"/>
  <c r="R326" i="1"/>
  <c r="R271" i="1"/>
  <c r="R79" i="1"/>
  <c r="R890" i="1"/>
  <c r="R872" i="1"/>
  <c r="R828" i="1"/>
  <c r="R573" i="1"/>
  <c r="R194" i="1"/>
  <c r="R168" i="1"/>
  <c r="R702" i="1"/>
  <c r="R492" i="1"/>
  <c r="R250" i="1"/>
  <c r="R122" i="1"/>
  <c r="R571" i="1"/>
  <c r="R561" i="1"/>
  <c r="R522" i="1"/>
  <c r="R430" i="1"/>
  <c r="R302" i="1"/>
  <c r="R796" i="1"/>
  <c r="R652" i="1"/>
  <c r="R635" i="1"/>
  <c r="R490" i="1"/>
  <c r="R381" i="1"/>
  <c r="R164" i="1"/>
  <c r="R903" i="1"/>
  <c r="R894" i="1"/>
  <c r="R756" i="1"/>
  <c r="R736" i="1"/>
  <c r="R726" i="1"/>
  <c r="R718" i="1"/>
  <c r="R671" i="1"/>
  <c r="R643" i="1"/>
  <c r="R595" i="1"/>
  <c r="R438" i="1"/>
  <c r="R292" i="1"/>
  <c r="R254" i="1"/>
  <c r="R218" i="1"/>
  <c r="R74" i="1"/>
  <c r="R58" i="1"/>
  <c r="R880" i="1"/>
  <c r="R858" i="1"/>
  <c r="R842" i="1"/>
  <c r="R752" i="1"/>
  <c r="R744" i="1"/>
  <c r="R705" i="1"/>
  <c r="R684" i="1"/>
  <c r="R676" i="1"/>
  <c r="R637" i="1"/>
  <c r="R621" i="1"/>
  <c r="R613" i="1"/>
  <c r="R530" i="1"/>
  <c r="R468" i="1"/>
  <c r="R343" i="1"/>
  <c r="R318" i="1"/>
  <c r="R304" i="1"/>
  <c r="R266" i="1"/>
  <c r="R242" i="1"/>
  <c r="R36" i="1"/>
  <c r="R750" i="1"/>
  <c r="R666" i="1"/>
  <c r="R373" i="1"/>
  <c r="R264" i="1"/>
  <c r="R256" i="1"/>
  <c r="R240" i="1"/>
  <c r="R130" i="1"/>
  <c r="R906" i="1"/>
  <c r="R878" i="1"/>
  <c r="R709" i="1"/>
  <c r="R689" i="1"/>
  <c r="R665" i="1"/>
  <c r="R658" i="1"/>
  <c r="R634" i="1"/>
  <c r="R625" i="1"/>
  <c r="R618" i="1"/>
  <c r="R482" i="1"/>
  <c r="R364" i="1"/>
  <c r="R144" i="1"/>
  <c r="R112" i="1"/>
  <c r="R39" i="1"/>
  <c r="R315" i="1"/>
  <c r="R931" i="1"/>
  <c r="R891" i="1"/>
  <c r="R854" i="1"/>
  <c r="R678" i="1"/>
  <c r="R576" i="1"/>
  <c r="R552" i="1"/>
  <c r="R516" i="1"/>
  <c r="R497" i="1"/>
  <c r="R738" i="1"/>
  <c r="R694" i="1"/>
  <c r="R640" i="1"/>
  <c r="R623" i="1"/>
  <c r="R98" i="1"/>
  <c r="R23" i="1"/>
  <c r="R830" i="1"/>
  <c r="R737" i="1"/>
  <c r="R693" i="1"/>
  <c r="R622" i="1"/>
  <c r="R514" i="1"/>
  <c r="R478" i="1"/>
  <c r="R425" i="1"/>
  <c r="R401" i="1"/>
  <c r="R344" i="1"/>
  <c r="R312" i="1"/>
  <c r="R226" i="1"/>
  <c r="R90" i="1"/>
  <c r="R915" i="1"/>
  <c r="R904" i="1"/>
  <c r="R876" i="1"/>
  <c r="R843" i="1"/>
  <c r="R815" i="1"/>
  <c r="R786" i="1"/>
  <c r="R780" i="1"/>
  <c r="R774" i="1"/>
  <c r="R768" i="1"/>
  <c r="R733" i="1"/>
  <c r="R721" i="1"/>
  <c r="R715" i="1"/>
  <c r="R685" i="1"/>
  <c r="R653" i="1"/>
  <c r="R642" i="1"/>
  <c r="R629" i="1"/>
  <c r="R624" i="1"/>
  <c r="R612" i="1"/>
  <c r="R599" i="1"/>
  <c r="R574" i="1"/>
  <c r="R540" i="1"/>
  <c r="R502" i="1"/>
  <c r="R449" i="1"/>
  <c r="R426" i="1"/>
  <c r="R418" i="1"/>
  <c r="R385" i="1"/>
  <c r="R352" i="1"/>
  <c r="R267" i="1"/>
  <c r="R247" i="1"/>
  <c r="R216" i="1"/>
  <c r="R202" i="1"/>
  <c r="R171" i="1"/>
  <c r="R146" i="1"/>
  <c r="R96" i="1"/>
  <c r="R54" i="1"/>
  <c r="R44" i="1"/>
  <c r="R30" i="1"/>
  <c r="R868" i="1"/>
  <c r="R742" i="1"/>
  <c r="R713" i="1"/>
  <c r="R683" i="1"/>
  <c r="R645" i="1"/>
  <c r="R577" i="1"/>
  <c r="R741" i="1"/>
  <c r="R729" i="1"/>
  <c r="R712" i="1"/>
  <c r="R682" i="1"/>
  <c r="R669" i="1"/>
  <c r="R631" i="1"/>
  <c r="R601" i="1"/>
  <c r="R589" i="1"/>
  <c r="R544" i="1"/>
  <c r="R506" i="1"/>
  <c r="R336" i="1"/>
  <c r="R322" i="1"/>
  <c r="R154" i="1"/>
  <c r="R127" i="1"/>
  <c r="R855" i="1"/>
  <c r="R739" i="1"/>
  <c r="R727" i="1"/>
  <c r="R667" i="1"/>
  <c r="R619" i="1"/>
  <c r="R575" i="1"/>
  <c r="R473" i="1"/>
  <c r="R458" i="1"/>
  <c r="R314" i="1"/>
  <c r="R288" i="1"/>
  <c r="R274" i="1"/>
  <c r="R178" i="1"/>
  <c r="R75" i="1"/>
  <c r="R792" i="1"/>
  <c r="R745" i="1"/>
  <c r="R697" i="1"/>
  <c r="R691" i="1"/>
  <c r="R673" i="1"/>
  <c r="R661" i="1"/>
  <c r="R605" i="1"/>
  <c r="R586" i="1"/>
  <c r="R569" i="1"/>
  <c r="R526" i="1"/>
  <c r="R434" i="1"/>
  <c r="R412" i="1"/>
  <c r="R365" i="1"/>
  <c r="R151" i="1"/>
  <c r="R120" i="1"/>
  <c r="R224" i="1"/>
  <c r="R948" i="1"/>
  <c r="R940" i="1"/>
  <c r="R932" i="1"/>
  <c r="R924" i="1"/>
  <c r="R916" i="1"/>
  <c r="R912" i="1"/>
  <c r="R899" i="1"/>
  <c r="R864" i="1"/>
  <c r="R851" i="1"/>
  <c r="R838" i="1"/>
  <c r="R816" i="1"/>
  <c r="R802" i="1"/>
  <c r="R778" i="1"/>
  <c r="R754" i="1"/>
  <c r="R723" i="1"/>
  <c r="R707" i="1"/>
  <c r="R663" i="1"/>
  <c r="R657" i="1"/>
  <c r="R651" i="1"/>
  <c r="R617" i="1"/>
  <c r="R611" i="1"/>
  <c r="R588" i="1"/>
  <c r="R553" i="1"/>
  <c r="R523" i="1"/>
  <c r="R464" i="1"/>
  <c r="R427" i="1"/>
  <c r="R706" i="1"/>
  <c r="R655" i="1"/>
  <c r="R633" i="1"/>
  <c r="R627" i="1"/>
  <c r="R593" i="1"/>
  <c r="R587" i="1"/>
  <c r="R500" i="1"/>
  <c r="R470" i="1"/>
  <c r="R238" i="1"/>
  <c r="R632" i="1"/>
  <c r="R328" i="1"/>
  <c r="R536" i="1"/>
  <c r="R638" i="1"/>
  <c r="R609" i="1"/>
  <c r="R603" i="1"/>
  <c r="R543" i="1"/>
  <c r="R372" i="1"/>
  <c r="R359" i="1"/>
  <c r="R152" i="1"/>
  <c r="R499" i="1"/>
  <c r="R608" i="1"/>
  <c r="R542" i="1"/>
  <c r="R476" i="1"/>
  <c r="R446" i="1"/>
  <c r="R334" i="1"/>
  <c r="R300" i="1"/>
  <c r="R731" i="1"/>
  <c r="R699" i="1"/>
  <c r="R614" i="1"/>
  <c r="R607" i="1"/>
  <c r="R585" i="1"/>
  <c r="R579" i="1"/>
  <c r="R568" i="1"/>
  <c r="R562" i="1"/>
  <c r="R549" i="1"/>
  <c r="R512" i="1"/>
  <c r="R475" i="1"/>
  <c r="R564" i="1"/>
  <c r="R584" i="1"/>
  <c r="R384" i="1"/>
  <c r="R440" i="1"/>
  <c r="R730" i="1"/>
  <c r="R703" i="1"/>
  <c r="R670" i="1"/>
  <c r="R659" i="1"/>
  <c r="R590" i="1"/>
  <c r="R547" i="1"/>
  <c r="R518" i="1"/>
  <c r="R452" i="1"/>
  <c r="R422" i="1"/>
  <c r="R396" i="1"/>
  <c r="R389" i="1"/>
  <c r="R735" i="1"/>
  <c r="R719" i="1"/>
  <c r="R687" i="1"/>
  <c r="R681" i="1"/>
  <c r="R675" i="1"/>
  <c r="R488" i="1"/>
  <c r="R451" i="1"/>
  <c r="R421" i="1"/>
  <c r="R656" i="1"/>
  <c r="R680" i="1"/>
  <c r="R711" i="1"/>
  <c r="R639" i="1"/>
  <c r="R679" i="1"/>
  <c r="R532" i="1"/>
  <c r="R524" i="1"/>
  <c r="R494" i="1"/>
  <c r="R428" i="1"/>
  <c r="R416" i="1"/>
  <c r="R391" i="1"/>
  <c r="R528" i="1"/>
  <c r="R504" i="1"/>
  <c r="R480" i="1"/>
  <c r="R456" i="1"/>
  <c r="R432" i="1"/>
  <c r="R407" i="1"/>
  <c r="R333" i="1"/>
  <c r="R313" i="1"/>
  <c r="R306" i="1"/>
  <c r="R615" i="1"/>
  <c r="R591" i="1"/>
  <c r="R556" i="1"/>
  <c r="R550" i="1"/>
  <c r="R345" i="1"/>
  <c r="R400" i="1"/>
  <c r="R375" i="1"/>
  <c r="R234" i="1"/>
  <c r="R555" i="1"/>
  <c r="R405" i="1"/>
  <c r="R285" i="1"/>
  <c r="R560" i="1"/>
  <c r="R520" i="1"/>
  <c r="R508" i="1"/>
  <c r="R496" i="1"/>
  <c r="R484" i="1"/>
  <c r="R472" i="1"/>
  <c r="R460" i="1"/>
  <c r="R448" i="1"/>
  <c r="R436" i="1"/>
  <c r="R424" i="1"/>
  <c r="R380" i="1"/>
  <c r="R368" i="1"/>
  <c r="R297" i="1"/>
  <c r="R296" i="1"/>
  <c r="R548" i="1"/>
  <c r="R531" i="1"/>
  <c r="R519" i="1"/>
  <c r="R507" i="1"/>
  <c r="R495" i="1"/>
  <c r="R483" i="1"/>
  <c r="R471" i="1"/>
  <c r="R459" i="1"/>
  <c r="R447" i="1"/>
  <c r="R435" i="1"/>
  <c r="R272" i="1"/>
  <c r="R210" i="1"/>
  <c r="R128" i="1"/>
  <c r="R321" i="1"/>
  <c r="R309" i="1"/>
  <c r="R320" i="1"/>
  <c r="R258" i="1"/>
  <c r="R176" i="1"/>
  <c r="R114" i="1"/>
  <c r="R408" i="1"/>
  <c r="R392" i="1"/>
  <c r="R376" i="1"/>
  <c r="R360" i="1"/>
  <c r="R349" i="1"/>
  <c r="R319" i="1"/>
  <c r="R283" i="1"/>
  <c r="R282" i="1"/>
  <c r="R200" i="1"/>
  <c r="R138" i="1"/>
  <c r="R337" i="1"/>
  <c r="R307" i="1"/>
  <c r="R162" i="1"/>
  <c r="R341" i="1"/>
  <c r="R248" i="1"/>
  <c r="R186" i="1"/>
  <c r="R357" i="1"/>
  <c r="R346" i="1"/>
  <c r="R273" i="1"/>
  <c r="R325" i="1"/>
  <c r="R301" i="1"/>
  <c r="R277" i="1"/>
  <c r="R253" i="1"/>
  <c r="R229" i="1"/>
  <c r="R205" i="1"/>
  <c r="R181" i="1"/>
  <c r="R157" i="1"/>
  <c r="R133" i="1"/>
  <c r="R109" i="1"/>
  <c r="R85" i="1"/>
  <c r="R61" i="1"/>
  <c r="R353" i="1"/>
  <c r="R329" i="1"/>
  <c r="R305" i="1"/>
  <c r="R281" i="1"/>
  <c r="R257" i="1"/>
  <c r="R233" i="1"/>
  <c r="R209" i="1"/>
  <c r="R185" i="1"/>
  <c r="R161" i="1"/>
  <c r="R137" i="1"/>
  <c r="R113" i="1"/>
  <c r="R89" i="1"/>
  <c r="R65" i="1"/>
  <c r="R261" i="1"/>
  <c r="R237" i="1"/>
  <c r="R213" i="1"/>
  <c r="R189" i="1"/>
  <c r="R165" i="1"/>
  <c r="R141" i="1"/>
  <c r="R117" i="1"/>
  <c r="R93" i="1"/>
  <c r="R69" i="1"/>
  <c r="R45" i="1"/>
  <c r="R289" i="1"/>
  <c r="R265" i="1"/>
  <c r="R241" i="1"/>
  <c r="R217" i="1"/>
  <c r="R193" i="1"/>
  <c r="R169" i="1"/>
  <c r="R145" i="1"/>
  <c r="R121" i="1"/>
  <c r="R97" i="1"/>
  <c r="R73" i="1"/>
  <c r="R49" i="1"/>
  <c r="R317" i="1"/>
  <c r="R293" i="1"/>
  <c r="R269" i="1"/>
  <c r="R245" i="1"/>
  <c r="R221" i="1"/>
  <c r="R197" i="1"/>
  <c r="R173" i="1"/>
  <c r="R149" i="1"/>
  <c r="R125" i="1"/>
  <c r="R101" i="1"/>
  <c r="R77" i="1"/>
  <c r="R53" i="1"/>
  <c r="R249" i="1"/>
  <c r="R225" i="1"/>
  <c r="R201" i="1"/>
  <c r="R177" i="1"/>
  <c r="R153" i="1"/>
  <c r="R129" i="1"/>
  <c r="R105" i="1"/>
  <c r="R81" i="1"/>
  <c r="R57" i="1"/>
  <c r="R18" i="1"/>
  <c r="R6" i="1"/>
  <c r="R17" i="1"/>
  <c r="R5" i="1"/>
  <c r="R16" i="1"/>
  <c r="R4" i="1"/>
  <c r="R15" i="1"/>
  <c r="R3" i="1"/>
  <c r="R14" i="1"/>
  <c r="R2" i="1"/>
  <c r="R13" i="1"/>
  <c r="R12" i="1"/>
  <c r="R11" i="1"/>
  <c r="R10" i="1"/>
  <c r="R9" i="1"/>
  <c r="R20" i="1"/>
  <c r="R8" i="1"/>
  <c r="R7" i="1"/>
  <c r="R19" i="1"/>
  <c r="F3" i="1" l="1"/>
  <c r="H3" i="1" s="1"/>
</calcChain>
</file>

<file path=xl/sharedStrings.xml><?xml version="1.0" encoding="utf-8"?>
<sst xmlns="http://schemas.openxmlformats.org/spreadsheetml/2006/main" count="11567" uniqueCount="1432">
  <si>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</si>
  <si>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</si>
  <si>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</si>
  <si>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</si>
  <si>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</si>
  <si>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</si>
  <si>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</si>
  <si>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</si>
  <si>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</si>
  <si>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</si>
  <si>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</si>
  <si>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</si>
  <si>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</si>
  <si>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</si>
  <si>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</si>
  <si>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</si>
  <si>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</si>
  <si>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</si>
  <si>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</si>
  <si>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</si>
  <si>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</si>
  <si>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</si>
  <si>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</si>
  <si>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</si>
  <si>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</si>
  <si>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</si>
  <si>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</si>
  <si>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</si>
  <si>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</si>
  <si>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</si>
  <si>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</si>
  <si>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</si>
  <si>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</si>
  <si>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</si>
  <si>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</si>
  <si>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</si>
  <si>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</si>
  <si>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</si>
  <si>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</si>
  <si>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</si>
  <si>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</si>
  <si>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</si>
  <si>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</si>
  <si>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</si>
  <si>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</si>
  <si>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</si>
  <si>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</si>
  <si>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</si>
  <si>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</si>
  <si>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</si>
  <si>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</si>
  <si>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SMAN 1 CILELES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</si>
  <si>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</si>
  <si>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</si>
  <si>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</si>
  <si>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</si>
  <si>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</si>
  <si>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</si>
  <si>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</si>
  <si>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</si>
  <si>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1 CIMARGA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</si>
  <si>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</si>
  <si>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</si>
  <si>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</si>
  <si>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</si>
  <si>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</si>
  <si>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</si>
  <si>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</si>
  <si>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</si>
  <si>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</si>
  <si>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SMAN 15 PANDEGLANG</t>
  </si>
  <si>
    <t>SMAN 14 PANDEGLANG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</si>
  <si>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</si>
  <si>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</si>
  <si>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</si>
  <si>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</si>
  <si>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</si>
  <si>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</si>
  <si>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</si>
  <si>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</si>
  <si>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</si>
  <si>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</si>
  <si>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</si>
  <si>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</si>
  <si>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</si>
  <si>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</si>
  <si>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MAS NURUL HUDA BAROS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</si>
  <si>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</si>
  <si>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</si>
  <si>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</si>
  <si>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</si>
  <si>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</si>
  <si>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</si>
  <si>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</si>
  <si>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</si>
  <si>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</si>
  <si>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</si>
  <si>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</si>
  <si>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</si>
  <si>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</si>
  <si>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</si>
  <si>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</si>
  <si>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MAS MALNU PUSAT MENES</t>
  </si>
  <si>
    <t>SMAS NUR EL BANTANY KOTA SRG</t>
  </si>
  <si>
    <t>SMAN 1 BAROS</t>
  </si>
  <si>
    <t>SMAN 1 MALINGPING</t>
  </si>
  <si>
    <t>SMAN 1 BOJONGMANIK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</si>
  <si>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</si>
  <si>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</si>
  <si>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</si>
  <si>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</si>
  <si>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</si>
  <si>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</si>
  <si>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</si>
  <si>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</si>
  <si>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</si>
  <si>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</si>
  <si>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</si>
  <si>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SMAS NURUL ISLAM KOTA SERANG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</si>
  <si>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</si>
  <si>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</si>
  <si>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</si>
  <si>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</si>
  <si>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</si>
  <si>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</si>
  <si>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</si>
  <si>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</si>
  <si>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</si>
  <si>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</si>
  <si>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</si>
  <si>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MAS SYEKH MANSHUR</t>
  </si>
  <si>
    <t>SMAN 1 BOJONEGARA</t>
  </si>
  <si>
    <t>SMAN 7 KABUPATEN TANGERANG</t>
  </si>
  <si>
    <t>SMAN 2 RANGKASBITUNG</t>
  </si>
  <si>
    <t>SMAN 21 KABUPATEN TANGERANG</t>
  </si>
  <si>
    <t>SMAN 6 KOTA SERANG</t>
  </si>
  <si>
    <t>SMAN 1 CIJAKU</t>
  </si>
  <si>
    <t>SMKN 4 PANDEGLANG</t>
  </si>
  <si>
    <t>SMAN 7 PANDEGLANG</t>
  </si>
  <si>
    <t>SMAN 1 CIPANAS</t>
  </si>
  <si>
    <t>SMAN 1 PAMARAYAN</t>
  </si>
  <si>
    <t>SMAS INFORMATIKA</t>
  </si>
  <si>
    <t>SMAN 5 KOTA TANGERANG SELATAN</t>
  </si>
  <si>
    <t>SMAN 1 PANDEGLANG</t>
  </si>
  <si>
    <t>MAS MATHLA`UL ANWAR PUSAT MENES</t>
  </si>
  <si>
    <t>MAS AL-KHAIRIYAH RANCARANJI</t>
  </si>
  <si>
    <t>SMAN 1 PADARINCANG</t>
  </si>
  <si>
    <t>SMAN 1 WARINGINKURUNG</t>
  </si>
  <si>
    <t>MAN 4 TANGERANG</t>
  </si>
  <si>
    <t>MAN 1 Pandeglang</t>
  </si>
  <si>
    <t>SMAS DAARUL ISHLAH ISLAMIC</t>
  </si>
  <si>
    <t>SMAN 1 MANCAK</t>
  </si>
  <si>
    <t>MAS AL-INAYAH JERANG ILIR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</si>
  <si>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</si>
  <si>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</si>
  <si>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</si>
  <si>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</si>
  <si>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</si>
  <si>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</si>
  <si>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SMAS MUHAMMADIYAH CILEGON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</si>
  <si>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</si>
  <si>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</si>
  <si>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</si>
  <si>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</si>
  <si>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</si>
  <si>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</si>
  <si>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</si>
  <si>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</si>
  <si>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</si>
  <si>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</si>
  <si>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</si>
  <si>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SMAS IT RAUDHATUL JANNAH</t>
  </si>
  <si>
    <t>MAN 3 TANGERANG</t>
  </si>
  <si>
    <t>SMAN 15 TANGERANG</t>
  </si>
  <si>
    <t>SMAN 1 BAYAH</t>
  </si>
  <si>
    <t>SMAN 1 JAWILAN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</si>
  <si>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</si>
  <si>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</si>
  <si>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</si>
  <si>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</si>
  <si>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</si>
  <si>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</si>
  <si>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</si>
  <si>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</si>
  <si>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</si>
  <si>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</si>
  <si>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</si>
  <si>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</si>
  <si>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</si>
  <si>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</si>
  <si>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</si>
  <si>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CIKULUR</t>
  </si>
  <si>
    <t>SMAN 1 LEUWIDAMAR</t>
  </si>
  <si>
    <t>SMAN 1 KABUPATEN TANGERANG</t>
  </si>
  <si>
    <t>SMKN 1 CILEGON</t>
  </si>
  <si>
    <t>Kota Depok</t>
  </si>
  <si>
    <t>SMAN 3 KABUPATEN TANGERANG</t>
  </si>
  <si>
    <t>MAS MIFTAHUL HUDA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</si>
  <si>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</si>
  <si>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</si>
  <si>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</si>
  <si>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</si>
  <si>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</si>
  <si>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</si>
  <si>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</si>
  <si>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</si>
  <si>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</si>
  <si>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</si>
  <si>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</si>
  <si>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</si>
  <si>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</si>
  <si>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</si>
  <si>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</si>
  <si>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</si>
  <si>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</si>
  <si>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</si>
  <si>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</si>
  <si>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</si>
  <si>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</si>
  <si>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</si>
  <si>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</si>
  <si>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</si>
  <si>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</si>
  <si>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</si>
  <si>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</si>
  <si>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</si>
  <si>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</si>
  <si>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</si>
  <si>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</si>
  <si>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</si>
  <si>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</si>
  <si>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</si>
  <si>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</si>
  <si>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</si>
  <si>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</si>
  <si>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</si>
  <si>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</si>
  <si>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SYIFA MUFADA KHAIRUNNISYAH</t>
  </si>
  <si>
    <t>SEPHIA DWI WIDYASTUTI</t>
  </si>
  <si>
    <t>RIZQI NUR RAMADANI</t>
  </si>
  <si>
    <t>SYIFA SABINA FEBRIANI</t>
  </si>
  <si>
    <t>ROHMAT</t>
  </si>
  <si>
    <t>MUHAMAD NURYANA</t>
  </si>
  <si>
    <t>MELINA</t>
  </si>
  <si>
    <t>AINNA RAMADHANTI</t>
  </si>
  <si>
    <t>SELLA OKTAVIA</t>
  </si>
  <si>
    <t>RAHMAWATI</t>
  </si>
  <si>
    <t>DESTI LAWULAN SA'BANI</t>
  </si>
  <si>
    <t>NAGA TUNGGAL</t>
  </si>
  <si>
    <t>GHINA KHAIRUNNISA</t>
  </si>
  <si>
    <t>NI'MAH ARDIANI SYAFITRI</t>
  </si>
  <si>
    <t>UKHRONIYAH</t>
  </si>
  <si>
    <t>KHANZA SHOFIANA</t>
  </si>
  <si>
    <t>RESTU DERMAWAN</t>
  </si>
  <si>
    <t>SHELLA SELVIA PUTRI</t>
  </si>
  <si>
    <t>RIFKI ROMADONI</t>
  </si>
  <si>
    <t>MUHAMMAD NAUFAL NABILLUDIN</t>
  </si>
  <si>
    <t>MUHAMMAD SADAM DJOHARI</t>
  </si>
  <si>
    <t>CERI YULIA WITRI</t>
  </si>
  <si>
    <t>ROSIANA NURFALAH</t>
  </si>
  <si>
    <t>TB. ILHAM BUDIMAN</t>
  </si>
  <si>
    <t>SAHRUL PRASSTIAWAN</t>
  </si>
  <si>
    <t>MUHAMAD IRFAN KAMAL</t>
  </si>
  <si>
    <t>PRAYOGO</t>
  </si>
  <si>
    <t>ALFRI PRATAMA HERDIANA</t>
  </si>
  <si>
    <t>INTAN NUR'AENI</t>
  </si>
  <si>
    <t>NIA NURCAHYANI</t>
  </si>
  <si>
    <t>MINA LISTIANA</t>
  </si>
  <si>
    <t>ASIH AWALIA</t>
  </si>
  <si>
    <t>GAGAH PRAKOSO</t>
  </si>
  <si>
    <t>NAHLA</t>
  </si>
  <si>
    <t>SEPHIA</t>
  </si>
  <si>
    <t>VISCA NINDIA PUTRI ZEINITA</t>
  </si>
  <si>
    <t>MA'ARIF HISNY</t>
  </si>
  <si>
    <t>M. FIQRI AL FAUSTA</t>
  </si>
  <si>
    <t>MUHAMMAD ILHAM ARASYID</t>
  </si>
  <si>
    <t>AYU AINI</t>
  </si>
  <si>
    <t>MULYANAH</t>
  </si>
  <si>
    <t>ITA ROSITA</t>
  </si>
  <si>
    <t>FAHMI YUSUP EPENDI</t>
  </si>
  <si>
    <t>RATNA NINGSIH</t>
  </si>
  <si>
    <t>TARTILA DINAR HAQIQI</t>
  </si>
  <si>
    <t>DEDE HILMAN HAKIKI</t>
  </si>
  <si>
    <t>NIDA NAFILAH</t>
  </si>
  <si>
    <t>EMA SEPTI DAMAYANTI</t>
  </si>
  <si>
    <t>TJUT DANIEYA ZHUHRA</t>
  </si>
  <si>
    <t>SALSABILAH AKMALI AUFA</t>
  </si>
  <si>
    <t>GALUH PRAYOGA</t>
  </si>
  <si>
    <t>RISMA HALIMATUL KHOIROH</t>
  </si>
  <si>
    <t>RATU MULYA AULIYANI</t>
  </si>
  <si>
    <t>DUTA SENOPATI RABBANI</t>
  </si>
  <si>
    <t>MUHAMMAD DICKY FAUZAN</t>
  </si>
  <si>
    <t>HARIANSYAH DWI PRASETYA</t>
  </si>
  <si>
    <t>PUJA SUSMITASARI</t>
  </si>
  <si>
    <t>BAHRUL ULUM</t>
  </si>
  <si>
    <t>SINDIANA</t>
  </si>
  <si>
    <t>FATIMATUZZAHRO</t>
  </si>
  <si>
    <t>ISTIQOMATUL MAULIDAH</t>
  </si>
  <si>
    <t>NINDA KIYAN MAHARANI</t>
  </si>
  <si>
    <t>ANNIDATUS SANIA</t>
  </si>
  <si>
    <t>NUR ROSIHAH</t>
  </si>
  <si>
    <t>HANNA NABILA</t>
  </si>
  <si>
    <t>MUSLIHAH</t>
  </si>
  <si>
    <t>INTAN ABELIA</t>
  </si>
  <si>
    <t>SYAVIRA UTAMI PUTRI</t>
  </si>
  <si>
    <t>CHRISTIN PASARIBU</t>
  </si>
  <si>
    <t>ALLWA BAI'ATURRIDWAN</t>
  </si>
  <si>
    <t>SADDAD NABBIL</t>
  </si>
  <si>
    <t>SELA MARSELINA</t>
  </si>
  <si>
    <t>MUKLIS AGUNG</t>
  </si>
  <si>
    <t>TATI KARTIKA</t>
  </si>
  <si>
    <t>NADIA NUR FATHIAH</t>
  </si>
  <si>
    <t>AHMAD BAEDOWI</t>
  </si>
  <si>
    <t>RAHMAH NAZILAH KAMAL</t>
  </si>
  <si>
    <t>AFIFAH RAFA RAMADHAN</t>
  </si>
  <si>
    <t>AHSAN BARIQ MUZAKKI</t>
  </si>
  <si>
    <t>EKA WIDIANINGSIH</t>
  </si>
  <si>
    <t>DHEA VIOLINA</t>
  </si>
  <si>
    <t>MUHANAH</t>
  </si>
  <si>
    <t>MIKE HERLINAWATI</t>
  </si>
  <si>
    <t>RIZKA APRILIANI</t>
  </si>
  <si>
    <t>TRACY DEBORAH ZEBUA</t>
  </si>
  <si>
    <t>NIDA NIMATUL FAUZAH</t>
  </si>
  <si>
    <t>ROUDHOTUL JANNAH</t>
  </si>
  <si>
    <t>ANANDA PUTRI IRDAN</t>
  </si>
  <si>
    <t>RIDWAN MAULANA</t>
  </si>
  <si>
    <t>RIZQI ALAWIYAH</t>
  </si>
  <si>
    <t>AHMAD JUMHADI</t>
  </si>
  <si>
    <t>HAMDAN FAUZY</t>
  </si>
  <si>
    <t>DEWI SINTASARI</t>
  </si>
  <si>
    <t>INTANIA NUR ANISA</t>
  </si>
  <si>
    <t>AHMAD KHOIRUL UMAM</t>
  </si>
  <si>
    <t>HAIKAL NAZWA</t>
  </si>
  <si>
    <t>SAYEMA SUMINAR</t>
  </si>
  <si>
    <t>REZZA AINI PATRISIA</t>
  </si>
  <si>
    <t>AFIFAH PEBRIANTI</t>
  </si>
  <si>
    <t>OBI PIRGIAWAN</t>
  </si>
  <si>
    <t>RATU TIARA NURLITA</t>
  </si>
  <si>
    <t>NINIS CHOLISOTUN NISA</t>
  </si>
  <si>
    <t>HILWA AINUSYIFA</t>
  </si>
  <si>
    <t>ALDI RIZKIANSYAH</t>
  </si>
  <si>
    <t>SHITA YUNIAR FADILAH</t>
  </si>
  <si>
    <t>FRISKA NOVELIANA</t>
  </si>
  <si>
    <t>IMANUEL GIVEN HAMONANGAN</t>
  </si>
  <si>
    <t>IRA NISRINA NUR</t>
  </si>
  <si>
    <t>AULIA NURIZKI</t>
  </si>
  <si>
    <t>WAHYU HIDAYAT</t>
  </si>
  <si>
    <t>MULYA ARDIANA YOSA BAKTI</t>
  </si>
  <si>
    <t>ANIS FUADI PUTRA</t>
  </si>
  <si>
    <t>FIRDA KARTIKA</t>
  </si>
  <si>
    <t>ISMA ROSDIANTI</t>
  </si>
  <si>
    <t>MARISAH</t>
  </si>
  <si>
    <t>ALIF HIDAYAT</t>
  </si>
  <si>
    <t>SYIFA INAS LUTHFIYA</t>
  </si>
  <si>
    <t>AULIA PUTRI MAINIAR</t>
  </si>
  <si>
    <t>PATONAH</t>
  </si>
  <si>
    <t>SINDI AULIA PUTRI</t>
  </si>
  <si>
    <t>MAWAR TAKILA NOVA</t>
  </si>
  <si>
    <t>RIZKI WULAN NINGSIH</t>
  </si>
  <si>
    <t>ARIF RAMADHAN</t>
  </si>
  <si>
    <t>YUDHA ADI PRASETYO</t>
  </si>
  <si>
    <t>DINI PRAMESTI</t>
  </si>
  <si>
    <t>ACH. FURQON WIGUNA</t>
  </si>
  <si>
    <t>ATHAYA RAKA RAMADHAN</t>
  </si>
  <si>
    <t>REZA MAHARDIKA</t>
  </si>
  <si>
    <t>MUHAMAD ZIDAN</t>
  </si>
  <si>
    <t>HADY FADHILAH HASAN</t>
  </si>
  <si>
    <t>AMELIA PUTRI</t>
  </si>
  <si>
    <t>RESTI BUNGA NAWA</t>
  </si>
  <si>
    <t>DADANG DAROJI</t>
  </si>
  <si>
    <t>INTAN RAHMAWATI PATONAH</t>
  </si>
  <si>
    <t>NUR BAETI</t>
  </si>
  <si>
    <t>GHINA AULIA AZ-ZAHRA</t>
  </si>
  <si>
    <t>MUHAMAD BAGOES ITSNAN</t>
  </si>
  <si>
    <t>MUHAMAD BINTANG PUTRA ANDHIKA</t>
  </si>
  <si>
    <t>MULIA</t>
  </si>
  <si>
    <t>HILMA LIANA</t>
  </si>
  <si>
    <t>NURHAZIZAH</t>
  </si>
  <si>
    <t>USNAENI</t>
  </si>
  <si>
    <t>INDIANI</t>
  </si>
  <si>
    <t>SHOFA ALMARWAH</t>
  </si>
  <si>
    <t>IMAS MAHLIAH</t>
  </si>
  <si>
    <t>AKHMAD KHOIRUL IKHWAN</t>
  </si>
  <si>
    <t>AYU SHOFIYAH</t>
  </si>
  <si>
    <t>SITI NADROTUL FARIHAH</t>
  </si>
  <si>
    <t>MUSTIKA CAROLIN</t>
  </si>
  <si>
    <t>IDA FARIDA</t>
  </si>
  <si>
    <t>IFA MAHMUDA</t>
  </si>
  <si>
    <t>FIRDA AYU WAHYUNI</t>
  </si>
  <si>
    <t>OKTA PIYANINGSIH</t>
  </si>
  <si>
    <t>LAILATUL INAYAH</t>
  </si>
  <si>
    <t>ULAN MEILANI BASUNI</t>
  </si>
  <si>
    <t>MEI SHINTA CAHYANI</t>
  </si>
  <si>
    <t>NURAEN</t>
  </si>
  <si>
    <t>BUDIMAN DWI CAHYA</t>
  </si>
  <si>
    <t>SHILVI RIZKY MAULIDA</t>
  </si>
  <si>
    <t>FADHIAH APRILIA</t>
  </si>
  <si>
    <t>ABUN MUHAMAD TAUFIK</t>
  </si>
  <si>
    <t>DESTRA SAE VIANDA</t>
  </si>
  <si>
    <t>AISYAH SHIRIN CAHYANI</t>
  </si>
  <si>
    <t>ASMA</t>
  </si>
  <si>
    <t>ANGGY SASKIA</t>
  </si>
  <si>
    <t>GEBRILA NAVALANI</t>
  </si>
  <si>
    <t>NURUL AFIYAH</t>
  </si>
  <si>
    <t>SITI LATIFFAH</t>
  </si>
  <si>
    <t>MUHAMMAD SUNAN MAULANA</t>
  </si>
  <si>
    <t>AUM RUMDANAH</t>
  </si>
  <si>
    <t>SEGAWATI TYAS WASISTA MAHARANI</t>
  </si>
  <si>
    <t>IRMA WULANDARI</t>
  </si>
  <si>
    <t>SELVIANA PRATIWI</t>
  </si>
  <si>
    <t>NATASYA AMELIA PUTRI</t>
  </si>
  <si>
    <t>NADIA RIZQI</t>
  </si>
  <si>
    <t>RIMANDA SYAFITRI</t>
  </si>
  <si>
    <t>BYAN SWARA SASMITA</t>
  </si>
  <si>
    <t>DWI FITRIANI</t>
  </si>
  <si>
    <t>SITI AYU RESTU SIAMI</t>
  </si>
  <si>
    <t>SELVI RATNA WULAN</t>
  </si>
  <si>
    <t>SHIFA AULIA</t>
  </si>
  <si>
    <t>ANNISA KURNIA HANIFAH</t>
  </si>
  <si>
    <t>MASELA SASTIA</t>
  </si>
  <si>
    <t>MARSHELLA WIDJAJA</t>
  </si>
  <si>
    <t>RIVALDO WAN SAPUTRA</t>
  </si>
  <si>
    <t>RIMA SAFITRI</t>
  </si>
  <si>
    <t>SITI ROHMAH</t>
  </si>
  <si>
    <t>MUHAMMAD ERSAD SAERENDRA</t>
  </si>
  <si>
    <t>WIDIA NURFARIDA</t>
  </si>
  <si>
    <t>M. FAUZAN ABDILLAH</t>
  </si>
  <si>
    <t>MANDA</t>
  </si>
  <si>
    <t>FERA AGUSTINA</t>
  </si>
  <si>
    <t>AMANDA NURMALIYA</t>
  </si>
  <si>
    <t>PEBRI APRIYANSYAH</t>
  </si>
  <si>
    <t>SRI MULYATI</t>
  </si>
  <si>
    <t xml:space="preserve">MIRA AMALIA </t>
  </si>
  <si>
    <t>FAISAL FIRDAUS</t>
  </si>
  <si>
    <t>ANDRI ADI PRATAMA</t>
  </si>
  <si>
    <t>ELIN MELIANA</t>
  </si>
  <si>
    <t>ALFINA FITRI MAULIDA</t>
  </si>
  <si>
    <t>ANNISA RIDA FAIZA</t>
  </si>
  <si>
    <t>MUHAMMAD FAISAL</t>
  </si>
  <si>
    <t>MALIKA MULYAWATI</t>
  </si>
  <si>
    <t>RIRIN MAHRIATUS SOLIHAT</t>
  </si>
  <si>
    <t>IRMAWATI</t>
  </si>
  <si>
    <t>BINANGKITA PUSPA ARUM</t>
  </si>
  <si>
    <t>NASYWA ALYA CHANDRA</t>
  </si>
  <si>
    <t>SINTA PERMATASARI</t>
  </si>
  <si>
    <t>WITA OKTAVIA</t>
  </si>
  <si>
    <t>PUTRI NURUL AISYA</t>
  </si>
  <si>
    <t>IRMA AMELIA</t>
  </si>
  <si>
    <t>SELVI KURNIA</t>
  </si>
  <si>
    <t>INTAN REPITA SARI</t>
  </si>
  <si>
    <t>RINDIANI</t>
  </si>
  <si>
    <t>YARFA FADILAH IMANIYAH</t>
  </si>
  <si>
    <t>DIVA KHARISMA SYIFANA</t>
  </si>
  <si>
    <t>RIPADLI</t>
  </si>
  <si>
    <t>MOCHAMMAD FANDITO UTOMO</t>
  </si>
  <si>
    <t>DAFFA AMMAR AMRULLAH</t>
  </si>
  <si>
    <t>MALKALIKA DWI KANIA OCTORIANY</t>
  </si>
  <si>
    <t>FARAH ARVIA DAMAYANTI</t>
  </si>
  <si>
    <t>ROBIATUL ADAWIYAH</t>
  </si>
  <si>
    <t>DIAN SASTRAWARDANI</t>
  </si>
  <si>
    <t>MUHAMAD ADE FIRMAN</t>
  </si>
  <si>
    <t>ROSSY NESIAMALLA</t>
  </si>
  <si>
    <t>MUHAMAD BAGAS</t>
  </si>
  <si>
    <t>ROSDIANA</t>
  </si>
  <si>
    <t>RIZAL SANJAYA</t>
  </si>
  <si>
    <t>OSEP ISMANA</t>
  </si>
  <si>
    <t>KALICA RAIHAN</t>
  </si>
  <si>
    <t>HIKMAL AKBAR</t>
  </si>
  <si>
    <t>LINA FEBRIYANTI</t>
  </si>
  <si>
    <t>BABAY KHOLIFAH</t>
  </si>
  <si>
    <t>SYAHIRA NURULSHANI</t>
  </si>
  <si>
    <t>NURUL HASANAH</t>
  </si>
  <si>
    <t>SYIFA MUTMAINAH SUNTARI</t>
  </si>
  <si>
    <t>FEBIYANTI</t>
  </si>
  <si>
    <t>SABRINA NADILLAH</t>
  </si>
  <si>
    <t>NATASYA AZIZAH ABDULLAH</t>
  </si>
  <si>
    <t>ROBBY ZULFIKRI</t>
  </si>
  <si>
    <t>MUHAMAD NUR</t>
  </si>
  <si>
    <t>DEA MARSANDA</t>
  </si>
  <si>
    <t>SAKIRA MARSA</t>
  </si>
  <si>
    <t>KRISTINA JAYANTI</t>
  </si>
  <si>
    <t>ANISA PUTRI LARASATI</t>
  </si>
  <si>
    <t>SIFA NURANI</t>
  </si>
  <si>
    <t>AKHDAN MUSYAFFA</t>
  </si>
  <si>
    <t>FANISA FITRIYANI</t>
  </si>
  <si>
    <t>MIA AMIYATI</t>
  </si>
  <si>
    <t>WITA DWIYANTI</t>
  </si>
  <si>
    <t>ANISA RAMADHANI</t>
  </si>
  <si>
    <t>AYU INDRI APRILIANI</t>
  </si>
  <si>
    <t>FADIA PUJA AINUN</t>
  </si>
  <si>
    <t>MUHAMAD AHJAN</t>
  </si>
  <si>
    <t>SITI ZAHRATUL CHOSIYAH</t>
  </si>
  <si>
    <t>SANIYYAH CINTA FRANDISTA</t>
  </si>
  <si>
    <t>MUHAMAD NAZIB</t>
  </si>
  <si>
    <t>ADI MIFTAHUR RIZQI</t>
  </si>
  <si>
    <t>FAISAL SEPTIANA</t>
  </si>
  <si>
    <t>NAJIB HIBATULLAH</t>
  </si>
  <si>
    <t>NENG MELISA</t>
  </si>
  <si>
    <t>AHMAD PUJI SAHLAN</t>
  </si>
  <si>
    <t>MUHAMAD FAZRUL NAZMUDIN</t>
  </si>
  <si>
    <t>HOIRUL SANJAYA</t>
  </si>
  <si>
    <t>MUHAMMAD AKBAR</t>
  </si>
  <si>
    <t>ANDRIANO FIRMANSYAH</t>
  </si>
  <si>
    <t>LAORA ALWANI</t>
  </si>
  <si>
    <t>ZAHRA ALFIA WAFA</t>
  </si>
  <si>
    <t>SYAHRUL ARYA NURHADY</t>
  </si>
  <si>
    <t>HUSNUL KHOTIMAH</t>
  </si>
  <si>
    <t>ZAHRA NURUL AULIA</t>
  </si>
  <si>
    <t>RIZKI MAULA</t>
  </si>
  <si>
    <t>RODIYATUL HAFIDHOH</t>
  </si>
  <si>
    <t>FATHIA AULIA PUTRI</t>
  </si>
  <si>
    <t>NURUL ISLAMIAH</t>
  </si>
  <si>
    <t>SISKA TRI SEPTIA</t>
  </si>
  <si>
    <t>WIN AINI TISYA</t>
  </si>
  <si>
    <t>MUHAMAD RIFKI DEPKAN</t>
  </si>
  <si>
    <t>NURFRIDA AULIA TIARANI</t>
  </si>
  <si>
    <t>DINI CAHYATI</t>
  </si>
  <si>
    <t>PUTRI AMELIA</t>
  </si>
  <si>
    <t>JASMINE AMIRA KHANSA</t>
  </si>
  <si>
    <t>TAUFIQ HIDAYATULLAH</t>
  </si>
  <si>
    <t>RIZKI ARDIAN</t>
  </si>
  <si>
    <t>NAJMA MAULIDA WAHDANI</t>
  </si>
  <si>
    <t>AGUN AGI WIGUNA</t>
  </si>
  <si>
    <t>AAS NURASIAH</t>
  </si>
  <si>
    <t>KERIN SALMA RAMADHANI</t>
  </si>
  <si>
    <t>GARIN NUR ALAM</t>
  </si>
  <si>
    <t>SIPA UNNAZIAH</t>
  </si>
  <si>
    <t>AMANDA DHIFA RAMADHANTY</t>
  </si>
  <si>
    <t>FADEL NAJMI ADLIANSYAH</t>
  </si>
  <si>
    <t>ANDRI IRAWAN</t>
  </si>
  <si>
    <t>SURIA PALOH</t>
  </si>
  <si>
    <t>NUR SAYYIDIL UMAM</t>
  </si>
  <si>
    <t>RATU QORI ASYAH</t>
  </si>
  <si>
    <t>PUTRI NABILLA PUSPITASARI</t>
  </si>
  <si>
    <t>AGATHA MARISKA PANJAITAN</t>
  </si>
  <si>
    <t>ANDINI ZENI FRISTIANTRY</t>
  </si>
  <si>
    <t>RAHIMA MAHABBAH</t>
  </si>
  <si>
    <t>TUBAGUS LINGGA QOLBUWASI</t>
  </si>
  <si>
    <t>PUNTADEWA AJI LUHUR</t>
  </si>
  <si>
    <t>ROLLA HIDAYAH</t>
  </si>
  <si>
    <t>RIAN SUPRIANTO</t>
  </si>
  <si>
    <t>MAULANA YUSUF</t>
  </si>
  <si>
    <t>MUHAMMAD HARITS IQBAL ZUFAR</t>
  </si>
  <si>
    <t>FELLISA MALIKA PUTRI</t>
  </si>
  <si>
    <t>SEKAR NUR PRATIWI</t>
  </si>
  <si>
    <t>SUCY INDAH YULIANI</t>
  </si>
  <si>
    <t>ANNISA NURUL WAHIDAH</t>
  </si>
  <si>
    <t>RIFDA SYAFRIDA</t>
  </si>
  <si>
    <t>BOBIC ROSANDO MALIKI</t>
  </si>
  <si>
    <t>SOLAHUDIN</t>
  </si>
  <si>
    <t>NURHADI</t>
  </si>
  <si>
    <t>ROUDHATUL AULIYA</t>
  </si>
  <si>
    <t>MUHAMMAD FAJAR FACHTURAHMAN</t>
  </si>
  <si>
    <t>KOMARIYAH</t>
  </si>
  <si>
    <t>MONICA EFRITAWANTI TAEKZ</t>
  </si>
  <si>
    <t>NUSFI MUTAPADILLAH</t>
  </si>
  <si>
    <t>HERNA RUSMIATI</t>
  </si>
  <si>
    <t>NAJLAA KHAIRUNNISA</t>
  </si>
  <si>
    <t>SILVIA AGUSTINA</t>
  </si>
  <si>
    <t>ROSIYANAH</t>
  </si>
  <si>
    <t>ANGGI BELA KOMARA</t>
  </si>
  <si>
    <t>SYIFA YUHAINIDA</t>
  </si>
  <si>
    <t>KAVITA DESTIANTI</t>
  </si>
  <si>
    <t>ROIHATUL JANNAH</t>
  </si>
  <si>
    <t>CAHYA DINATA</t>
  </si>
  <si>
    <t>DWI NOVA HARYANTI</t>
  </si>
  <si>
    <t>KHANSA' HASNA' SAHL</t>
  </si>
  <si>
    <t>SITI HOLIS</t>
  </si>
  <si>
    <t>JAHROTUN NUFUS</t>
  </si>
  <si>
    <t>AMALIYAH FITRIANI</t>
  </si>
  <si>
    <t>EPA PAUJANAH</t>
  </si>
  <si>
    <t>WINDI WIHARYA</t>
  </si>
  <si>
    <t>SRI WAHYUNI</t>
  </si>
  <si>
    <t>NIKEN ARIFAH NUR FAUZIAH</t>
  </si>
  <si>
    <t>DINDA ESTI WULANDARI</t>
  </si>
  <si>
    <t>MUFRODI</t>
  </si>
  <si>
    <t>SEKAR SALSABILLA</t>
  </si>
  <si>
    <t>WINA LESTARI</t>
  </si>
  <si>
    <t>MOHAMAD DEVA DANU MULYA</t>
  </si>
  <si>
    <t>FARDINAL</t>
  </si>
  <si>
    <t>MELA SELVI YANI</t>
  </si>
  <si>
    <t>NIDA NONI RAMADHANI</t>
  </si>
  <si>
    <t>AMELIA ANGGRAINI</t>
  </si>
  <si>
    <t>SIMEON WILFRED NOVALDI</t>
  </si>
  <si>
    <t>NURUL MUSTOPA</t>
  </si>
  <si>
    <t>SITI UMAROH</t>
  </si>
  <si>
    <t>BILLY ROBBY BAGASKARA</t>
  </si>
  <si>
    <t>TARISA CAHAYA MULYA</t>
  </si>
  <si>
    <t>NOVITA KURNIASTUTI</t>
  </si>
  <si>
    <t>AJI SAHYUDI</t>
  </si>
  <si>
    <t>BAGUS MAULANA</t>
  </si>
  <si>
    <t>AYU KUSUMA WARDANI</t>
  </si>
  <si>
    <t>IMAM HARYADI</t>
  </si>
  <si>
    <t>SITI NURASIAH</t>
  </si>
  <si>
    <t>ANANTIA ALIVA RIZQA</t>
  </si>
  <si>
    <t>HALIZA NATALIA</t>
  </si>
  <si>
    <t>MAILA AZZAHRA</t>
  </si>
  <si>
    <t>PUTRI SHELVI AUGUSTIEN</t>
  </si>
  <si>
    <t>NUR 'AFIFAH</t>
  </si>
  <si>
    <t xml:space="preserve">ELVIRA EKA RAHMAWATI </t>
  </si>
  <si>
    <t>FABIAN RIZKI KHAIRI</t>
  </si>
  <si>
    <t>PUTRI WAHYUNI</t>
  </si>
  <si>
    <t>SITI LAILATUL BADRIYAH</t>
  </si>
  <si>
    <t>HUSNUL KOTIMAH</t>
  </si>
  <si>
    <t>PUTRI MAYUNDA NURSABRINAH</t>
  </si>
  <si>
    <t>AUZALE MAULANA ZAHDAN</t>
  </si>
  <si>
    <t>NABILLA CHOLIFIANA PUTRI SANTOSO</t>
  </si>
  <si>
    <t>FARHATUL JANNAH</t>
  </si>
  <si>
    <t>NOVI FITRIA OKTAVIANI</t>
  </si>
  <si>
    <t>IMANUDIN</t>
  </si>
  <si>
    <t>NAUFAL MAJID</t>
  </si>
  <si>
    <t>TIANINGSIH</t>
  </si>
  <si>
    <t>FARILLAH</t>
  </si>
  <si>
    <t>NADILAH</t>
  </si>
  <si>
    <t>AKBAR NURIL HAYAT</t>
  </si>
  <si>
    <t>HELEN AL HAFIDHAH</t>
  </si>
  <si>
    <t>ANANG DWI CAHYADI</t>
  </si>
  <si>
    <t>DESTA PURNAMASARI</t>
  </si>
  <si>
    <t>YUNIA NURAFIFAH</t>
  </si>
  <si>
    <t>ANNABELLE SYALOMITHA GIROTH</t>
  </si>
  <si>
    <t>PUPUT SULISTYOWATI</t>
  </si>
  <si>
    <t>PUTRI THALIA</t>
  </si>
  <si>
    <t xml:space="preserve">KHALISA NAILA LESMANA </t>
  </si>
  <si>
    <t>NABILA DWI UTAMI</t>
  </si>
  <si>
    <t>ADNAN ABIMANYU</t>
  </si>
  <si>
    <t>MAFLIHAH</t>
  </si>
  <si>
    <t>IIN TATI RUMIYATI</t>
  </si>
  <si>
    <t>AJI RAHMAWAN</t>
  </si>
  <si>
    <t>DEVI ANGGI OKTAVIANI</t>
  </si>
  <si>
    <t>ANGGI ANGELIKA</t>
  </si>
  <si>
    <t>DENITA</t>
  </si>
  <si>
    <t>AULIA ROSYIDAH</t>
  </si>
  <si>
    <t>JEANEATTE GRACIA</t>
  </si>
  <si>
    <t>TIA MUTIARA</t>
  </si>
  <si>
    <t>MAOLIYA SITI NURFALIDA</t>
  </si>
  <si>
    <t>GRESYA ELISABETH</t>
  </si>
  <si>
    <t>SEPHIA CAHYUNING BATIN</t>
  </si>
  <si>
    <t>DUWI FADILAH SAHARA</t>
  </si>
  <si>
    <t>CHUSNUL ADISTY CAHYANITA</t>
  </si>
  <si>
    <t>FAISAL HARIS</t>
  </si>
  <si>
    <t>SYARAH NABILLAH</t>
  </si>
  <si>
    <t>MUHAMMAD FATHUR RIZQI</t>
  </si>
  <si>
    <t>SHOFA</t>
  </si>
  <si>
    <t>ARISTA SELLY MAHARANI</t>
  </si>
  <si>
    <t>RATU INAYAH</t>
  </si>
  <si>
    <t>WULAN INDRIYANI</t>
  </si>
  <si>
    <t>NABILA UTIYA NAF'AN</t>
  </si>
  <si>
    <t>VALENTINO WAHYU PRATAMA</t>
  </si>
  <si>
    <t>RISKI ANZELIKA</t>
  </si>
  <si>
    <t>SITI SULAEMAH CUNAYAH</t>
  </si>
  <si>
    <t>SITI NURANISA</t>
  </si>
  <si>
    <t>DEVI PRATIWI</t>
  </si>
  <si>
    <t>PUPUT PAUZIAH</t>
  </si>
  <si>
    <t>SANTY RAHAYU</t>
  </si>
  <si>
    <t>DESWITA TAZLIA</t>
  </si>
  <si>
    <t>MUTMAINAH</t>
  </si>
  <si>
    <t>WINA MAULIDA HAPSARI</t>
  </si>
  <si>
    <t>RAIHAN IBNU MU'AFI</t>
  </si>
  <si>
    <t>TIARA PUTRI RAHMAKIRA</t>
  </si>
  <si>
    <t>SITI NURKHALIZA</t>
  </si>
  <si>
    <t>SITI MAPTUHAH</t>
  </si>
  <si>
    <t>NABIILATUL FAADHILAH</t>
  </si>
  <si>
    <t>SHAFWAN IMAN RAMADHANI</t>
  </si>
  <si>
    <t>FITRIYAH</t>
  </si>
  <si>
    <t>ELSA MELINDA</t>
  </si>
  <si>
    <t>ANNISA MAULIDA</t>
  </si>
  <si>
    <t>SILSILAH MAHDA JAMILAH</t>
  </si>
  <si>
    <t>NURSOLEHAH</t>
  </si>
  <si>
    <t>AYU HARISA</t>
  </si>
  <si>
    <t>PUTRI KIKI LESTARI</t>
  </si>
  <si>
    <t>TIARA</t>
  </si>
  <si>
    <t>AFRIYANI SAFITRI</t>
  </si>
  <si>
    <t>TANTRI PRAMUDITA</t>
  </si>
  <si>
    <t>HANI NOVITA SARI</t>
  </si>
  <si>
    <t>NAUFAL MUKHLISH</t>
  </si>
  <si>
    <t>RARA RASIANA</t>
  </si>
  <si>
    <t>AULIA DESTIAS EKA PUTRI</t>
  </si>
  <si>
    <t>ISTIANAH</t>
  </si>
  <si>
    <t>ABDULLOH</t>
  </si>
  <si>
    <t>SITI NURLIA</t>
  </si>
  <si>
    <t>IZMIL HARLANDIO</t>
  </si>
  <si>
    <t>MOCHAMMAD AKMAL ROBIDIN</t>
  </si>
  <si>
    <t>HAERIYAH</t>
  </si>
  <si>
    <t>ZAINAP NAZWA PATRISCIA</t>
  </si>
  <si>
    <t>TELA PIYANA</t>
  </si>
  <si>
    <t>IMELDA PRISCCILA PURMADITA</t>
  </si>
  <si>
    <t>RATU DEWI NURMAYANGSARI</t>
  </si>
  <si>
    <t>IDA FEBRIANI</t>
  </si>
  <si>
    <t>BELA SAPRIATIN</t>
  </si>
  <si>
    <t>SHILA DEVITA ANDRIANI</t>
  </si>
  <si>
    <t>ALIFA HUSNUSSYIFA</t>
  </si>
  <si>
    <t>QISTHI QAEEDA RASULLAH</t>
  </si>
  <si>
    <t>MUHAMAD RIZKI</t>
  </si>
  <si>
    <t>TRIANI EVITA ANDINI</t>
  </si>
  <si>
    <t>MOHAMAD ARIEF RIFA'I</t>
  </si>
  <si>
    <t>GITA NUR AISYAH PUTRI</t>
  </si>
  <si>
    <t>KINANTI</t>
  </si>
  <si>
    <t>ANNISA VIRGI RACHMARTIANI</t>
  </si>
  <si>
    <t>AULIYA ISWINAWATI</t>
  </si>
  <si>
    <t>GERAISTA TAZKIYATUN NAFA</t>
  </si>
  <si>
    <t>DEVIYANA HILDA</t>
  </si>
  <si>
    <t>DEA SHAKILA</t>
  </si>
  <si>
    <t>ARYANTI FAZRIAH</t>
  </si>
  <si>
    <t>SYAIFUL INSAN</t>
  </si>
  <si>
    <t>FEBRINA FADIATUZ ZAHRO</t>
  </si>
  <si>
    <t>SITI NURASIYAH</t>
  </si>
  <si>
    <t>ASTRI AMELIA TARIGAN</t>
  </si>
  <si>
    <t>MAULA FITRIANI</t>
  </si>
  <si>
    <t>SAIFATUL FARIHAH</t>
  </si>
  <si>
    <t>SITI FEBRIYANTI</t>
  </si>
  <si>
    <t>WILDAN ALFARIZI</t>
  </si>
  <si>
    <t>OCTAVIA ZAUZAH RACHMAH</t>
  </si>
  <si>
    <t>EVA SEPIA</t>
  </si>
  <si>
    <t>RAFIKA APRILIA MAHARANI</t>
  </si>
  <si>
    <t>MUHAMAD ADRIAN</t>
  </si>
  <si>
    <t>FAJAR RAMADAN</t>
  </si>
  <si>
    <t>RESTI SERLINA SARI</t>
  </si>
  <si>
    <t>DICKY CAHYADI</t>
  </si>
  <si>
    <t>FAUZI AGUSTIAR</t>
  </si>
  <si>
    <t>ENJEL ROSIANA</t>
  </si>
  <si>
    <t>SITI NUR FITRIANI</t>
  </si>
  <si>
    <t>NURAENI</t>
  </si>
  <si>
    <t>LAELA AMALIA SUSANTI</t>
  </si>
  <si>
    <t>ASLIHAH</t>
  </si>
  <si>
    <t>DELA YULIANTI PRATIWI</t>
  </si>
  <si>
    <t>DEWI YULIATI</t>
  </si>
  <si>
    <t>SYAFIRA AZ ZAHRA</t>
  </si>
  <si>
    <t>YULIA MARETHA</t>
  </si>
  <si>
    <t>JESSICHA PUTRI ELVIRA</t>
  </si>
  <si>
    <t>ANNISA ALQIS SULAEMAN</t>
  </si>
  <si>
    <t>ADHELA RAHMA APRIYANTI</t>
  </si>
  <si>
    <t>NENG NOVIANI</t>
  </si>
  <si>
    <t>ELIS AULIA</t>
  </si>
  <si>
    <t>DEDEN BUSTOMI</t>
  </si>
  <si>
    <t>SITI MIL AMASITA</t>
  </si>
  <si>
    <t>INKA INDI PRAMESTI</t>
  </si>
  <si>
    <t>TUBAGUS RAFLI ZAINUL ARIFIN</t>
  </si>
  <si>
    <t>DHEA AMANDA ASTUTI</t>
  </si>
  <si>
    <t>GUNAWAN</t>
  </si>
  <si>
    <t>JAHUROTUNNAQIA</t>
  </si>
  <si>
    <t>AGNES FEBRIANA OMPUSUNGU</t>
  </si>
  <si>
    <t>ALPARIDA TH</t>
  </si>
  <si>
    <t>DWI ANGGA MAULANA</t>
  </si>
  <si>
    <t>NUR FAJRIATI LISA</t>
  </si>
  <si>
    <t>SITI SOPIAH</t>
  </si>
  <si>
    <t>RADEN SANDRINA KUSUMA GHAISANI</t>
  </si>
  <si>
    <t>NUR ALIFAH</t>
  </si>
  <si>
    <t>PUPUT NUR KHOLIFAH</t>
  </si>
  <si>
    <t>ARMINAH</t>
  </si>
  <si>
    <t>IKA FANI FITRIANI</t>
  </si>
  <si>
    <t>DIAZ PRISKI AKBAR</t>
  </si>
  <si>
    <t>MUHAMAD FACHRI</t>
  </si>
  <si>
    <t>ADITIO NUGROHO</t>
  </si>
  <si>
    <t>ZAHARA AULIA</t>
  </si>
  <si>
    <t>DENI AMDANI</t>
  </si>
  <si>
    <t>MAR'ATU AL HIDAYAH</t>
  </si>
  <si>
    <t>NIA DESTIANA</t>
  </si>
  <si>
    <t>WALID ILHAMUL NAYAT NASUTION</t>
  </si>
  <si>
    <t>HAFIZ IBRAHIM</t>
  </si>
  <si>
    <t>MELLA HERDINI</t>
  </si>
  <si>
    <t>NUR ISTIANAH</t>
  </si>
  <si>
    <t>RITA</t>
  </si>
  <si>
    <t>SALMAH MUTIA RAHMAN</t>
  </si>
  <si>
    <t>SITI SAPUROH</t>
  </si>
  <si>
    <t>NELITA ALPIRA SAPITRI</t>
  </si>
  <si>
    <t>YOGI IMANUDIN</t>
  </si>
  <si>
    <t>JAMILATUL LATIFA</t>
  </si>
  <si>
    <t>HERLINA</t>
  </si>
  <si>
    <t>TOAR BASTIAN PANTOUW</t>
  </si>
  <si>
    <t>KELVIN FERDIANSYAH</t>
  </si>
  <si>
    <t>ANYA SEKAR ISMAULIDHIA</t>
  </si>
  <si>
    <t>SHERLY INDRAWATI</t>
  </si>
  <si>
    <t>RISMA AULIA ROHMAN</t>
  </si>
  <si>
    <t>AFWANIL SOLEHAH</t>
  </si>
  <si>
    <t>SITI SIVA YULIYANTI</t>
  </si>
  <si>
    <t>FAYZA NOVALIA RAMADANTI</t>
  </si>
  <si>
    <t>FIRLY ALFIZA HARDI</t>
  </si>
  <si>
    <t>MUHAMAD MISBAHUDIN</t>
  </si>
  <si>
    <t>NENG KHOLILAH FITRIYANI</t>
  </si>
  <si>
    <t>MUHAMMAD ATMA TAHER</t>
  </si>
  <si>
    <t>SHIVA MAEMUNAH</t>
  </si>
  <si>
    <t>MUHAMMAD RYAN</t>
  </si>
  <si>
    <t>NAZWA SYIFA</t>
  </si>
  <si>
    <t>MULYADI</t>
  </si>
  <si>
    <t>CAHYA HARENIA</t>
  </si>
  <si>
    <t>ILHAM</t>
  </si>
  <si>
    <t>AHMAD DAEROBY</t>
  </si>
  <si>
    <t>SUSILAWATI</t>
  </si>
  <si>
    <t>SITI MIAWATI</t>
  </si>
  <si>
    <t>DEDE CITRA</t>
  </si>
  <si>
    <t>UMUS SAMIROH</t>
  </si>
  <si>
    <t>CHAIRUL RIZKY APRIWALDY</t>
  </si>
  <si>
    <t>KHOIRUL ULUM</t>
  </si>
  <si>
    <t>BELA NABILA PUTRI</t>
  </si>
  <si>
    <t>NISAH SARI</t>
  </si>
  <si>
    <t>HANA SEPTIANI DEWI</t>
  </si>
  <si>
    <t>FITRI</t>
  </si>
  <si>
    <t>ASEP SAEPUL BACHTIAR</t>
  </si>
  <si>
    <t>IRFAN AJI PRATAMA</t>
  </si>
  <si>
    <t>MEYSI MELATI</t>
  </si>
  <si>
    <t>RYUH ANUGRAH SYAH PUTRI</t>
  </si>
  <si>
    <t>ADE NURUL MEIDA</t>
  </si>
  <si>
    <t>NURASIAH</t>
  </si>
  <si>
    <t>YUNITHA ASTRYA</t>
  </si>
  <si>
    <t>SITI ROSALINA</t>
  </si>
  <si>
    <t>MOHAMMAD RAJA</t>
  </si>
  <si>
    <t>RISKA AMANDA</t>
  </si>
  <si>
    <t>NENG MEILA RAHAYU</t>
  </si>
  <si>
    <t>ENI HERBIYANA</t>
  </si>
  <si>
    <t>RIZQITA AMALIA PUTRI</t>
  </si>
  <si>
    <t>IBNU NAUFAL ZAKI</t>
  </si>
  <si>
    <t>DATY SA'ADATY RIZQIYANI</t>
  </si>
  <si>
    <t>RINDI ATIKAH</t>
  </si>
  <si>
    <t>IMAM MAULANA</t>
  </si>
  <si>
    <t>SASKIA PUTRI JOIDA</t>
  </si>
  <si>
    <t>MILI ROHMAINI</t>
  </si>
  <si>
    <t>PURI NURALYANTI</t>
  </si>
  <si>
    <t>ULPAH</t>
  </si>
  <si>
    <t>FAZAHRA RAHMADHANI HASENA</t>
  </si>
  <si>
    <t>MIFTAHUL JANAH</t>
  </si>
  <si>
    <t>NIDA AINI</t>
  </si>
  <si>
    <t>RAMADHANINGSIH</t>
  </si>
  <si>
    <t>SISKA APRIYANTI</t>
  </si>
  <si>
    <t>SAIDI</t>
  </si>
  <si>
    <t>NURHAJIJAH</t>
  </si>
  <si>
    <t>MUHAMMAD PAHRURROJI</t>
  </si>
  <si>
    <t>JUNIWAN</t>
  </si>
  <si>
    <t>AMALIA STEVANY</t>
  </si>
  <si>
    <t>AISYAH WIDIA PRAMESTU</t>
  </si>
  <si>
    <t>LINDA LILIYANI</t>
  </si>
  <si>
    <t>KHAYATUN KHAIRUN NISA</t>
  </si>
  <si>
    <t>SAHRUL APRIANSYAH</t>
  </si>
  <si>
    <t>ALITA</t>
  </si>
  <si>
    <t>RENI SAFITRI</t>
  </si>
  <si>
    <t>TRI ANA KOSMILIA</t>
  </si>
  <si>
    <t>ANISA YULIYANAH</t>
  </si>
  <si>
    <t>VITA FATIMAH</t>
  </si>
  <si>
    <t>SITI ULPAH</t>
  </si>
  <si>
    <t>SALWA OCTAVIANDA</t>
  </si>
  <si>
    <t>OKTAVIAN PRASTA TRINUGROHO</t>
  </si>
  <si>
    <t>RAIHAN NUGRAHA</t>
  </si>
  <si>
    <t>RISKA ROSTIAWATI</t>
  </si>
  <si>
    <t>SALWA OKTAVIANA</t>
  </si>
  <si>
    <t>PUTRI WAHYUNINGSIH</t>
  </si>
  <si>
    <t>INKA ISRI QODRIYAH</t>
  </si>
  <si>
    <t>RAISSA DANURDARA</t>
  </si>
  <si>
    <t>SITI ADILA NURHANIS</t>
  </si>
  <si>
    <t>RISMA FEBRIAWATI</t>
  </si>
  <si>
    <t>SUCI CANTIKA NUR AISYAH</t>
  </si>
  <si>
    <t>PENI SRI WAHYUNI</t>
  </si>
  <si>
    <t>ADITIA</t>
  </si>
  <si>
    <t>AJIS MUNANDAR</t>
  </si>
  <si>
    <t>RAMADHANIAR RIZKY G</t>
  </si>
  <si>
    <t>MUHAMAD NOVAL WAHYUDIN</t>
  </si>
  <si>
    <t>ALVI OKTAKURNIATI</t>
  </si>
  <si>
    <t>SITI RODIYAH</t>
  </si>
  <si>
    <t>TANTRI INDRIANI</t>
  </si>
  <si>
    <t>AHMAD FADHOL ABRORI</t>
  </si>
  <si>
    <t>IIN INDRI</t>
  </si>
  <si>
    <t>AAT HARTATI</t>
  </si>
  <si>
    <t>IDAM HOLID</t>
  </si>
  <si>
    <t>TUTI NURHOLISAH</t>
  </si>
  <si>
    <t>NUR ALFULAILAH</t>
  </si>
  <si>
    <t>SITI SILDAH SALMAH</t>
  </si>
  <si>
    <t>ZAIDAN SEPTIYO NUGROHO</t>
  </si>
  <si>
    <t>VERLIANTI MAHARANI WIJAYA</t>
  </si>
  <si>
    <t>LULU PUJAWATI</t>
  </si>
  <si>
    <t>SALMA NABILAH</t>
  </si>
  <si>
    <t>AVI SHEILA SEFTYANA</t>
  </si>
  <si>
    <t>ADINDA ZAHIRA AFRILIZA</t>
  </si>
  <si>
    <t>MEYRA ARIESKA PURNAMA</t>
  </si>
  <si>
    <t>NOVALIA QOIRI PUTRI SELINA</t>
  </si>
  <si>
    <t>FIRSHA SHOFWATUN NISA</t>
  </si>
  <si>
    <t>TAUFIK HIDAYAT</t>
  </si>
  <si>
    <t>SITI AMINAH</t>
  </si>
  <si>
    <t>SRI SOFARINI</t>
  </si>
  <si>
    <t>SITI MAESAROH</t>
  </si>
  <si>
    <t>MOHAMAD RESTU ZIKRI  NOVDIAN</t>
  </si>
  <si>
    <t>LISA AWALIYAH</t>
  </si>
  <si>
    <t>HANA NAILAH SHAFHAH</t>
  </si>
  <si>
    <t>SANDRA AMELIA</t>
  </si>
  <si>
    <t>NUR KHOTIMAH</t>
  </si>
  <si>
    <t>MIRNA APRILIANTI SAPIRA</t>
  </si>
  <si>
    <t>SRI MULYATI AULIA</t>
  </si>
  <si>
    <t>VIKRI MUNAJAT</t>
  </si>
  <si>
    <t>SYIFAUN FAUZIAH</t>
  </si>
  <si>
    <t>AGENG PARIKESIT SUGIANA</t>
  </si>
  <si>
    <t>INTAN ALIA KUSUMA</t>
  </si>
  <si>
    <t>RICKY SAPUTRA</t>
  </si>
  <si>
    <t>SINTIA RAHMAWATI</t>
  </si>
  <si>
    <t>REZA APRILIANTI</t>
  </si>
  <si>
    <t>SHAKILA AL'YA OKTAVIANI</t>
  </si>
  <si>
    <t>ABU BAKAR SIDIK</t>
  </si>
  <si>
    <t>MUHAMAD HISYAM ADZIKRO</t>
  </si>
  <si>
    <t>ERI SUHERI</t>
  </si>
  <si>
    <t>RIJAL FAUZI</t>
  </si>
  <si>
    <t>MELDA PUJI ASTUTI</t>
  </si>
  <si>
    <t>ROKMAH</t>
  </si>
  <si>
    <t>DHARMA SANJIWO</t>
  </si>
  <si>
    <t>SITI FATMAWATI SANDARI</t>
  </si>
  <si>
    <t>YASMIN MAULIDA ARRAUFU</t>
  </si>
  <si>
    <t>DIMAS ANANG SAPUTRA</t>
  </si>
  <si>
    <t>ALMAIDAH KHASANAH</t>
  </si>
  <si>
    <t>AKMAL MUHAIMIN</t>
  </si>
  <si>
    <t>GIVARI RAIHAN</t>
  </si>
  <si>
    <t>AYU KONITA</t>
  </si>
  <si>
    <t>ALIA WULANDARI</t>
  </si>
  <si>
    <t>RIZKI ARDIYANSAH</t>
  </si>
  <si>
    <t>LAILATUL MUFIDAH</t>
  </si>
  <si>
    <t>DIKA FIRDAN PRATAMA</t>
  </si>
  <si>
    <t>DEYLA YASHINTA HIDAYAT</t>
  </si>
  <si>
    <t>ARIFIN ILHAM</t>
  </si>
  <si>
    <t>FIA SAFIRA</t>
  </si>
  <si>
    <t>FIRDA AMALIA</t>
  </si>
  <si>
    <t>PUTRI CHUSNUL HOTIMAH</t>
  </si>
  <si>
    <t>ANDRINA WAHYU RAFANI</t>
  </si>
  <si>
    <t>REZA SYACHRI FEBRIANI</t>
  </si>
  <si>
    <t>DEVI AULIA</t>
  </si>
  <si>
    <t>YULIA ANGGRAENI</t>
  </si>
  <si>
    <t>RATU MAKHDAH KHAIRUNNISA</t>
  </si>
  <si>
    <t>ELSA TRISARI</t>
  </si>
  <si>
    <t>NAJWA LAILATUL SYAHIDA</t>
  </si>
  <si>
    <t>FARHAN HUSSEIN</t>
  </si>
  <si>
    <t>REGINA AYU NUR ALISA</t>
  </si>
  <si>
    <t>NASIBAH</t>
  </si>
  <si>
    <t>RINTANA AZZAHRA</t>
  </si>
  <si>
    <t>SITI NURAISAH</t>
  </si>
  <si>
    <t>LIZI NURUL ISNAENI</t>
  </si>
  <si>
    <t>MUHAMAD MAULANA</t>
  </si>
  <si>
    <t>RUSDANA</t>
  </si>
  <si>
    <t>SHAPIRA NABILA</t>
  </si>
  <si>
    <t>HERDI HIDAYAT</t>
  </si>
  <si>
    <t>YUNIA MAULANA AZIZ</t>
  </si>
  <si>
    <t>SYARIPAH KHOIRUNNISA</t>
  </si>
  <si>
    <t>RANITA AYU RAHMAWATI</t>
  </si>
  <si>
    <t>LUFI MAULINA RAHAYU</t>
  </si>
  <si>
    <t>MELIYANA AYU PUTRI</t>
  </si>
  <si>
    <t>SAMUEL BIERHOF</t>
  </si>
  <si>
    <t>PUTRI SYAFIRA HALIMATUSSYA'DIAH P.</t>
  </si>
  <si>
    <t>TIFANI AZZAHRA</t>
  </si>
  <si>
    <t>RIA MELATI</t>
  </si>
  <si>
    <t>DARUL AL BATSI</t>
  </si>
  <si>
    <t>HANIF FITRIANSYAH</t>
  </si>
  <si>
    <t>FIRMANSYAH ANDIKA SAPUTRA</t>
  </si>
  <si>
    <t>PHILIPS HAKIM</t>
  </si>
  <si>
    <t>AKMAL</t>
  </si>
  <si>
    <t>FERRY FACHREZY</t>
  </si>
  <si>
    <t>BAGUS ARYA PAMUNGKAS</t>
  </si>
  <si>
    <t>CINDY TRITANIA</t>
  </si>
  <si>
    <t>VALERIAN DANDY PRADANA</t>
  </si>
  <si>
    <t>MOHAMMAD AMMAR KURNIA WIDIANTO</t>
  </si>
  <si>
    <t>NENG DEWI</t>
  </si>
  <si>
    <t>CITRA ANGGRAENI</t>
  </si>
  <si>
    <t>MUHAMMAD HIDAYAT ROMDHONI</t>
  </si>
  <si>
    <t>RAHMADHANIA NOVYANTI PUTRI</t>
  </si>
  <si>
    <t>KHOLISOH</t>
  </si>
  <si>
    <t>Cilegon</t>
  </si>
  <si>
    <t>JAKARTA</t>
  </si>
  <si>
    <t>Tangerang</t>
  </si>
  <si>
    <t>Pring Sewu</t>
  </si>
  <si>
    <t>TANGERANG</t>
  </si>
  <si>
    <t>LEBAK</t>
  </si>
  <si>
    <t>SERANG</t>
  </si>
  <si>
    <t>BEKASI</t>
  </si>
  <si>
    <t>PANDEGLANG</t>
  </si>
  <si>
    <t>CIPANAS LEBAK</t>
  </si>
  <si>
    <t>Lebak</t>
  </si>
  <si>
    <t>Serang</t>
  </si>
  <si>
    <t>SRIBHAWONO</t>
  </si>
  <si>
    <t>Jakarta</t>
  </si>
  <si>
    <t>LUBUK ALUNG</t>
  </si>
  <si>
    <t>ciwaduk</t>
  </si>
  <si>
    <t>Pandeglang</t>
  </si>
  <si>
    <t>KARAWANG</t>
  </si>
  <si>
    <t>CILEGON</t>
  </si>
  <si>
    <t>Garut</t>
  </si>
  <si>
    <t>Cipanas-Lebak</t>
  </si>
  <si>
    <t>RANGKASBITUNG-LEBAK</t>
  </si>
  <si>
    <t>Warunggunung-Lebak</t>
  </si>
  <si>
    <t>BOGOR</t>
  </si>
  <si>
    <t>Ngawi</t>
  </si>
  <si>
    <t>serang</t>
  </si>
  <si>
    <t>Cikande Permai</t>
  </si>
  <si>
    <t>Ciamis</t>
  </si>
  <si>
    <t>NGANJUK</t>
  </si>
  <si>
    <t>Rangkasbitung-Lebak</t>
  </si>
  <si>
    <t>Bandung</t>
  </si>
  <si>
    <t>KLATEN</t>
  </si>
  <si>
    <t>KULON PROGO</t>
  </si>
  <si>
    <t>Bandar Lampung</t>
  </si>
  <si>
    <t>CILACAP</t>
  </si>
  <si>
    <t>Warunggunung Lebak</t>
  </si>
  <si>
    <t>Rangkasbitung</t>
  </si>
  <si>
    <t>Blitar</t>
  </si>
  <si>
    <t>WARUNGGUNUNG</t>
  </si>
  <si>
    <t>MATARAM</t>
  </si>
  <si>
    <t>Bayah-Lebak</t>
  </si>
  <si>
    <t>Malingping Lebak</t>
  </si>
  <si>
    <t>SURABAYA</t>
  </si>
  <si>
    <t>GARUT</t>
  </si>
  <si>
    <t>Kuningan</t>
  </si>
  <si>
    <t>SUKABUMI</t>
  </si>
  <si>
    <t>NGAWI</t>
  </si>
  <si>
    <t>TANJUNG HERAN</t>
  </si>
  <si>
    <t>Cilacap</t>
  </si>
  <si>
    <t>Surakarta</t>
  </si>
  <si>
    <t>SUBANG</t>
  </si>
  <si>
    <t>Slawi</t>
  </si>
  <si>
    <t>cilegon</t>
  </si>
  <si>
    <t>TANJUNG AGUNG</t>
  </si>
  <si>
    <t>RANGKASBITUNG LEBAK</t>
  </si>
  <si>
    <t>Tasikmalaya</t>
  </si>
  <si>
    <t>KAMPUNG BARU</t>
  </si>
  <si>
    <t>MAGETAN</t>
  </si>
  <si>
    <t>Semarang</t>
  </si>
  <si>
    <t>BANDUNG</t>
  </si>
  <si>
    <t>Bogor</t>
  </si>
  <si>
    <t>Sukoharjo</t>
  </si>
  <si>
    <t>Lampung</t>
  </si>
  <si>
    <t>Batusangkar</t>
  </si>
  <si>
    <t>Serang,</t>
  </si>
  <si>
    <t>MAGELANG</t>
  </si>
  <si>
    <t>TANGERANG SELATAN</t>
  </si>
  <si>
    <t>Jambi</t>
  </si>
  <si>
    <t>SIDOWALUYO</t>
  </si>
  <si>
    <t>Cirebon</t>
  </si>
  <si>
    <t>Musi Banyuasin</t>
  </si>
  <si>
    <t>BATUSANGKAR</t>
  </si>
  <si>
    <t>Jakart</t>
  </si>
  <si>
    <t>SUKOHARJO</t>
  </si>
  <si>
    <t>JOMBANG</t>
  </si>
  <si>
    <t>Labuhan Ratu Satu</t>
  </si>
  <si>
    <t>WAY JEPARA</t>
  </si>
  <si>
    <t>lebak</t>
  </si>
  <si>
    <t>Yogyakarta</t>
  </si>
  <si>
    <t>PATI</t>
  </si>
  <si>
    <t>CARINGIN BOGOR</t>
  </si>
  <si>
    <t>KOTA SUKABUMI</t>
  </si>
  <si>
    <t>Depok</t>
  </si>
  <si>
    <t>RangkasBitung</t>
  </si>
  <si>
    <t>Sumedang</t>
  </si>
  <si>
    <t>CIANJUR</t>
  </si>
  <si>
    <t>Rangkas Bitung</t>
  </si>
  <si>
    <t>Kendal</t>
  </si>
  <si>
    <t>LAMPUNG</t>
  </si>
  <si>
    <t>SLEMAN</t>
  </si>
  <si>
    <t>SRAGEN</t>
  </si>
  <si>
    <t>KUNINGAN</t>
  </si>
  <si>
    <t>KEBUMEN</t>
  </si>
  <si>
    <t>Rangkasbitung - Lebak</t>
  </si>
  <si>
    <t>Sosa</t>
  </si>
  <si>
    <t>Karanganyar</t>
  </si>
  <si>
    <t>PURBALINGGA</t>
  </si>
  <si>
    <t>BANDAR LAMPUNG</t>
  </si>
  <si>
    <t>Sragen</t>
  </si>
  <si>
    <t>JAYASAKTI</t>
  </si>
  <si>
    <t>TULANG BAWANG</t>
  </si>
  <si>
    <t>Hindu</t>
  </si>
  <si>
    <t>Kristen</t>
  </si>
  <si>
    <t>Katholik</t>
  </si>
  <si>
    <t>Kab. Lampung Selatan</t>
  </si>
  <si>
    <t>Kab. Tanah Datar</t>
  </si>
  <si>
    <t>Kab. Kepulauan Seribu</t>
  </si>
  <si>
    <t>Kab. Sukabumi</t>
  </si>
  <si>
    <t>SMAN 14 KABUPATEN TANGERANG</t>
  </si>
  <si>
    <t>SMAS PGRI 109</t>
  </si>
  <si>
    <t>SMAN 10 KOTA TANGERANG SELATAN</t>
  </si>
  <si>
    <t>SMAN 25 KABUPATEN TANGERANG</t>
  </si>
  <si>
    <t>SMAS HIRO</t>
  </si>
  <si>
    <t>SMAS YP KARYA</t>
  </si>
  <si>
    <t>SMKN 10 PANDEGLANG</t>
  </si>
  <si>
    <t>MAS AL-JAUHAROTUNNAQIYYAH CIBEBER</t>
  </si>
  <si>
    <t>SMAN 10 TANGERANG</t>
  </si>
  <si>
    <t>SMAN 13 TANGERANG</t>
  </si>
  <si>
    <t>MAS DAARUL HIKMAH</t>
  </si>
  <si>
    <t>SMAS IT ALQURANIYAH</t>
  </si>
  <si>
    <t>MAS KHAZANAH KEBAJIKAN</t>
  </si>
  <si>
    <t>MAS AL- ISLAH</t>
  </si>
  <si>
    <t>SMAS AL ISHLAH CILEGON</t>
  </si>
  <si>
    <t>SMAN 6 KOTA TANGERANG SELATAN</t>
  </si>
  <si>
    <t>SMAS MANDIRI BALARAJA</t>
  </si>
  <si>
    <t>SMKS PGRI 2 KOTA SERANG</t>
  </si>
  <si>
    <t>SMAS AL MA ARIF</t>
  </si>
  <si>
    <t>SMAS CENDERAWASIH II</t>
  </si>
  <si>
    <t>MAS JAMIYYAH ISLAMIYYAH</t>
  </si>
  <si>
    <t>SMKS PENERBANGAN DIRGHANTARA</t>
  </si>
  <si>
    <t>MAS DAAR EL-QOLAM</t>
  </si>
  <si>
    <t>SMAN 9 KABUPATEN TANGERANG</t>
  </si>
  <si>
    <t>MAS AT TAQWA YASTU</t>
  </si>
  <si>
    <t>SMAS PORIS INDAH</t>
  </si>
  <si>
    <t>MAS AL HIDAYAH</t>
  </si>
  <si>
    <t>MAS RAUDLATUL ULUM</t>
  </si>
  <si>
    <t>SMAN 2 BANJARSARI</t>
  </si>
  <si>
    <t>SMAS AL MUBARAK</t>
  </si>
  <si>
    <t>SMKS LAB BUSINESS SCHOOL</t>
  </si>
  <si>
    <t>SMAN 27 KABUPATEN TANGERANG</t>
  </si>
  <si>
    <t>SMAS DAARUSSALAM</t>
  </si>
  <si>
    <t>SMAS DAAR EL-FALAH</t>
  </si>
  <si>
    <t>SMKS YUPPENTEK 1 TANGERANG</t>
  </si>
  <si>
    <t>SMAS BINA PUTERA KOPO</t>
  </si>
  <si>
    <t>SMAN 22 KABUPATEN TANGERANG</t>
  </si>
  <si>
    <t>SMAN 1 TANGERANG</t>
  </si>
  <si>
    <t>SMAS AL-MADINAH ISLAMIC CENTER KKMB</t>
  </si>
  <si>
    <t>MAS NURUL MUHTADIN</t>
  </si>
  <si>
    <t>SMAS PARADIGMA</t>
  </si>
  <si>
    <t>SMAS YADIKA 3</t>
  </si>
  <si>
    <t>SMAS DAAR EL AZHAR RANGKASBITUNG</t>
  </si>
  <si>
    <t>SMAS BUDI LUHUR</t>
  </si>
  <si>
    <t>MAS NUR EL FALAH KUBANG</t>
  </si>
  <si>
    <t>SMAN 29 KABUPATEN TANGERANG</t>
  </si>
  <si>
    <t>SMAN 11 TANGERANG</t>
  </si>
  <si>
    <t>SMAN 1 SUNGAYANG</t>
  </si>
  <si>
    <t>SMAS AL KHAIRIYAH 1</t>
  </si>
  <si>
    <t>SMAS PLUS ASSA ADAH</t>
  </si>
  <si>
    <t>SMAN 16 KABUPATEN TANGERANG</t>
  </si>
  <si>
    <t>SMAN 2 CIBEBER</t>
  </si>
  <si>
    <t>SMAN 1 BANJARSARI</t>
  </si>
  <si>
    <t>SMKN 8 PANDEGLANG</t>
  </si>
  <si>
    <t>SMAS NUSANTARA UNGGUL</t>
  </si>
  <si>
    <t>SMAN 7 KOTA TANGERANG SELATAN</t>
  </si>
  <si>
    <t>SMAS WASKITO</t>
  </si>
  <si>
    <t>MAS DAARUL FALAH</t>
  </si>
  <si>
    <t>MAS ULUMUL QUR`AN</t>
  </si>
  <si>
    <t>SMAN 8 KABUPATEN TANGERANG</t>
  </si>
  <si>
    <t>SMAS AL KHAIRIYAH 4</t>
  </si>
  <si>
    <t>MAN 2 KOTA TANGERANG</t>
  </si>
  <si>
    <t>SMAN 8 PANDEGLANG</t>
  </si>
  <si>
    <t>SMKN 1 KAB TANGERANG</t>
  </si>
  <si>
    <t>SMAN 1 CURUGBITUNG</t>
  </si>
  <si>
    <t>SMAN 3 CIBEBER</t>
  </si>
  <si>
    <t>SMAS TERPADU AL-QUDWAH</t>
  </si>
  <si>
    <t>SMAN 20 KABUPATEN TANGERANG</t>
  </si>
  <si>
    <t>SMAN 11 KOTA TANGERANG SELATAN</t>
  </si>
  <si>
    <t>SMAS QOTHROTUL FALAH CIKULUR</t>
  </si>
  <si>
    <t>SMAS DWI WARNA</t>
  </si>
  <si>
    <t>SMAN 1 KRAGILAN</t>
  </si>
  <si>
    <t>SMAS ADZKIA ISLAMIC SCHOOL</t>
  </si>
  <si>
    <t>SMAS ASY SYUKRIYAH</t>
  </si>
  <si>
    <t>SMAN 17 KABUPATEN TANGERANG</t>
  </si>
  <si>
    <t>SMAN 1 Cidahu</t>
  </si>
  <si>
    <t>SMAN 6 KABUPATEN TANGERANG</t>
  </si>
  <si>
    <t>SMKS NURUL FALAH TIGARAKSA</t>
  </si>
  <si>
    <t>MAS MANBA`USSALAM</t>
  </si>
  <si>
    <t>SMAS ALLAYINAH</t>
  </si>
  <si>
    <t>SMAS MATHLAUL ANWAR MENES</t>
  </si>
  <si>
    <t>SMAS DAARUL QUR AN INTERNASIONAL</t>
  </si>
  <si>
    <t>SMAS PGRI LEGOK</t>
  </si>
  <si>
    <t>SMAS YUPPENTEK 4</t>
  </si>
  <si>
    <t>MAS SHOLATIYAH</t>
  </si>
  <si>
    <t>SMAS AL IRSYAD WARINGINKURUNG</t>
  </si>
  <si>
    <t>SMAS BINA MACHMUD</t>
  </si>
  <si>
    <t>SMAN 19 KABUPATEN TANGERANG</t>
  </si>
  <si>
    <t>SMKN 7 PANDEGLANG</t>
  </si>
  <si>
    <t>SMAS SYEKH YUSUF</t>
  </si>
  <si>
    <t>SMAS DUA MEI</t>
  </si>
  <si>
    <t>SMAN 15 KABUPATEN TANGERANG</t>
  </si>
  <si>
    <t>SMKN 3 KOTA TANGERANG SELATAN</t>
  </si>
  <si>
    <t>SMAS DAARUL MUTTAQIEN</t>
  </si>
  <si>
    <t>SMKS PRIMA UNGGUL</t>
  </si>
  <si>
    <t>MAS DARUL IHSAN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</si>
  <si>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</si>
  <si>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</si>
  <si>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</si>
  <si>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</si>
  <si>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</si>
  <si>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</si>
  <si>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</si>
  <si>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</si>
  <si>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</si>
  <si>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</si>
  <si>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</si>
  <si>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</si>
  <si>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</si>
  <si>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</si>
  <si>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</si>
  <si>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</si>
  <si>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</si>
  <si>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</si>
  <si>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</si>
  <si>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</si>
  <si>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</si>
  <si>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</si>
  <si>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</si>
  <si>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</si>
  <si>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</si>
  <si>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</si>
  <si>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ILMU EKONOMI PEMBANGUNAN</t>
  </si>
  <si>
    <t>HUKUM (S1)</t>
  </si>
  <si>
    <t>PENDIDIKAN BAHASA INDONESIA (S1)</t>
  </si>
  <si>
    <t>FKIP</t>
  </si>
  <si>
    <t>Teknik</t>
  </si>
  <si>
    <t>Pertanian</t>
  </si>
  <si>
    <t>FEB</t>
  </si>
  <si>
    <t>FISIP</t>
  </si>
  <si>
    <t>Pascasarjana</t>
  </si>
  <si>
    <t>SMKS NURUL HUDA</t>
  </si>
  <si>
    <t>SMAS ISLAM TERPADU BINA INSANI</t>
  </si>
  <si>
    <t>SMAS ISLAM SINAR CENDEKIA</t>
  </si>
  <si>
    <t>SMAS LA TANSA</t>
  </si>
  <si>
    <t>SMAS ISLAM NURUL FIKRI</t>
  </si>
  <si>
    <t>SMAS ISLAM DAARUL FIRDAUS</t>
  </si>
  <si>
    <t>k_prodi</t>
  </si>
  <si>
    <t>D.K.I. Jakarta</t>
  </si>
  <si>
    <t>SILFIA PUTRI SETYA APRILIANTI</t>
  </si>
  <si>
    <t>ALIF FATONI</t>
  </si>
  <si>
    <t>ANANDA USWATUN UMMAH</t>
  </si>
  <si>
    <t>INTAN NURCAHYANI</t>
  </si>
  <si>
    <t>SETIO NINGRUM</t>
  </si>
  <si>
    <t>SUMIA GITA APRIYANTI SUMINTRA</t>
  </si>
  <si>
    <t>ALFINANDA PRATIWI</t>
  </si>
  <si>
    <t>SAEFUL HANDRI</t>
  </si>
  <si>
    <t>MUHAMMAD JAFAR AULIA</t>
  </si>
  <si>
    <t>ROBI SUPANDI</t>
  </si>
  <si>
    <t>HELMA LASMITA</t>
  </si>
  <si>
    <t>IIN AROFAH</t>
  </si>
  <si>
    <t>FADLI RAHDIAT GUNADI</t>
  </si>
  <si>
    <t>EKY AISIAH RIANTI</t>
  </si>
  <si>
    <t>SANTI DAME MAWARNI</t>
  </si>
  <si>
    <t>ANDIRA APRILLIYANTI</t>
  </si>
  <si>
    <t>ADNIATUL FARIHA</t>
  </si>
  <si>
    <t>ALIVIA FITRI SALSABILA</t>
  </si>
  <si>
    <t>IRA ANDANI</t>
  </si>
  <si>
    <t>PIPIT MUTHIA</t>
  </si>
  <si>
    <t>ESSENZA</t>
  </si>
  <si>
    <t>YUMNA HUWAIDA</t>
  </si>
  <si>
    <t>RETNO REKSADJI</t>
  </si>
  <si>
    <t>NISRIYNA HASNA</t>
  </si>
  <si>
    <t>WAFIDZ AZIZAH</t>
  </si>
  <si>
    <t>ARDHIAN DANISWARA</t>
  </si>
  <si>
    <t>SULAIMAN</t>
  </si>
  <si>
    <t>RIMAH RAHMAWATI</t>
  </si>
  <si>
    <t>SHAFAROTUN NADILA</t>
  </si>
  <si>
    <t>WITRI EVILIA</t>
  </si>
  <si>
    <t>RIA NIHLATIN NUFUS</t>
  </si>
  <si>
    <t>SINDI MAULIDAH</t>
  </si>
  <si>
    <t>ADRIAN DWI APRIANTO</t>
  </si>
  <si>
    <t>MUHAMMAD RENDI ARDIANSYAH</t>
  </si>
  <si>
    <t>RINA ROVIANA</t>
  </si>
  <si>
    <t>RATU FARAH HUMAINAH</t>
  </si>
  <si>
    <t>SANTIKA DWI KHANSA</t>
  </si>
  <si>
    <t>BELA MUTIASARI</t>
  </si>
  <si>
    <t>SITI SAFITRI</t>
  </si>
  <si>
    <t>REVANI MUTIA ZAHRA</t>
  </si>
  <si>
    <t>ENONG BADIATUS SOLIHAH</t>
  </si>
  <si>
    <t>BAGUS FIKRANANDA</t>
  </si>
  <si>
    <t>LIDIA ANDINI NAINGGOLAN</t>
  </si>
  <si>
    <t>SYAHRUL GUFRON FATSHAN SYAHPUTRA</t>
  </si>
  <si>
    <t>IMELDA ZAHROTUNNISA</t>
  </si>
  <si>
    <t>RINY ANGGRAENI</t>
  </si>
  <si>
    <t>FIQHIE FAUZI</t>
  </si>
  <si>
    <t>TEGUH FIRNANDA</t>
  </si>
  <si>
    <t>PITRI GALIH SUGANDA</t>
  </si>
  <si>
    <t>SITI NABILA PUTRI</t>
  </si>
  <si>
    <t>RIZKI FIRMANSYAH SIHOTANG</t>
  </si>
  <si>
    <t>IBRAHIM SHIDQI</t>
  </si>
  <si>
    <t>BELLA CANDRAKANTI</t>
  </si>
  <si>
    <t>R. RIZKIA PUTRI SETIADI</t>
  </si>
  <si>
    <t>MINHATUL MUGHITS</t>
  </si>
  <si>
    <t>NOVITA FAUZIAH</t>
  </si>
  <si>
    <t>VIO SANDRA</t>
  </si>
  <si>
    <t>JAJANG</t>
  </si>
  <si>
    <t>INGGRID DWI ANGGRAENI</t>
  </si>
  <si>
    <t>SYAKILLA BERVA HANANDA FATIHAH</t>
  </si>
  <si>
    <t>ROBIATUN ADDAWIYAH</t>
  </si>
  <si>
    <t>DESTRI ANGGRAENI</t>
  </si>
  <si>
    <t>YUNIASTIN NOVIA ANGGRAINI</t>
  </si>
  <si>
    <t>STEVANY ANGEL</t>
  </si>
  <si>
    <t>AHMAD DAEROBI</t>
  </si>
  <si>
    <t>MUHAMMAD KAAMIL AZZAMI</t>
  </si>
  <si>
    <t>SYVA SALSABILAH</t>
  </si>
  <si>
    <t>TASYA ALVIA TIFANI</t>
  </si>
  <si>
    <t>REVA SAYIDATINA PUTRI</t>
  </si>
  <si>
    <t>SITI NURHALIZA</t>
  </si>
  <si>
    <t>NESA NURLAELIA</t>
  </si>
  <si>
    <t>DINARA SAFINA</t>
  </si>
  <si>
    <t>RESTIA NINGSIH</t>
  </si>
  <si>
    <t>YUSUF BUDI KUSUMA</t>
  </si>
  <si>
    <t>KEMALA JOSEPHINE</t>
  </si>
  <si>
    <t>HAYATUN NUPUS</t>
  </si>
  <si>
    <t>ZAKIYA AMALIA HARTANTO PUTRI</t>
  </si>
  <si>
    <t>GINA MAULIDA</t>
  </si>
  <si>
    <t>HESTI PUSPITA SARI</t>
  </si>
  <si>
    <t>THESSA LONIKA DIANAWANTI</t>
  </si>
  <si>
    <t>QOTHRUNNADA QURROTU AINI</t>
  </si>
  <si>
    <t>RASYA SHABRINA</t>
  </si>
  <si>
    <t>INDAH BINTANG AZZACHRA</t>
  </si>
  <si>
    <t>SANADA ZANUBIYA</t>
  </si>
  <si>
    <t>IHSAN MAULANA</t>
  </si>
  <si>
    <t>EKA GUSTI TRIYANA</t>
  </si>
  <si>
    <t>HERDIANSAH</t>
  </si>
  <si>
    <t>RATU INDAH RACHMAYANTI</t>
  </si>
  <si>
    <t>CINDI AULIA LADIESTA</t>
  </si>
  <si>
    <t>NURHAVITA RAHAYU</t>
  </si>
  <si>
    <t>HARA ANGGRAINI</t>
  </si>
  <si>
    <t>ADINDA TRIANA DEWI</t>
  </si>
  <si>
    <t>RISKI KURNIAWAN</t>
  </si>
  <si>
    <t>AYUBI DWI RAMADHANI</t>
  </si>
  <si>
    <t>REGITA NURULLIZA</t>
  </si>
  <si>
    <t>BAGUS HARYO WIGUNA</t>
  </si>
  <si>
    <t>MUHAMAD SYEHAN ALAMSYAH</t>
  </si>
  <si>
    <t>NANI PUSPITA AYUNINGTYAS</t>
  </si>
  <si>
    <t>RIFATUL HASANAH</t>
  </si>
  <si>
    <t>SITI SOFITROH</t>
  </si>
  <si>
    <t>FINKA LINDA RACHMALIA</t>
  </si>
  <si>
    <t>SALSA UMI NASUHA</t>
  </si>
  <si>
    <t>DINI NURSOFINI</t>
  </si>
  <si>
    <t>WAHYU</t>
  </si>
  <si>
    <t>NASHWA PUTRI</t>
  </si>
  <si>
    <t>MEGA PRIMA</t>
  </si>
  <si>
    <t>HENRY HARIYANTO</t>
  </si>
  <si>
    <t>SITI SANIAH</t>
  </si>
  <si>
    <t>SYAHLA AKHWAZAIN</t>
  </si>
  <si>
    <t>MAULANA AS'AD HUMAM</t>
  </si>
  <si>
    <t>NURYASIN</t>
  </si>
  <si>
    <t>OPI SULISTIYA</t>
  </si>
  <si>
    <t>ISNI NURUL FUTONAH</t>
  </si>
  <si>
    <t>NUR FITRIYANA</t>
  </si>
  <si>
    <t>REMA RAHMA MARLINA</t>
  </si>
  <si>
    <t>MUHAMMAD WILDAN</t>
  </si>
  <si>
    <t>AKMAL HAKIM WISESA</t>
  </si>
  <si>
    <t>WIZA YULIA PUTRI</t>
  </si>
  <si>
    <t>ADINDA CAHYANI</t>
  </si>
  <si>
    <t>FITRIA LISDAYANI</t>
  </si>
  <si>
    <t>SAVIRA RIZKY MAHARANI</t>
  </si>
  <si>
    <t>GURUH NATA SASMITA</t>
  </si>
  <si>
    <t>VIA WASPIA</t>
  </si>
  <si>
    <t>DEWI INDAH FREGINA</t>
  </si>
  <si>
    <t>NABILA MAHARANI</t>
  </si>
  <si>
    <t>FIRMANSYAH</t>
  </si>
  <si>
    <t>NURHAYATI</t>
  </si>
  <si>
    <t>MUHAMAD KHAERUL DZIKRILLAH</t>
  </si>
  <si>
    <t>SRI HASTUTI</t>
  </si>
  <si>
    <t>ERLITA APRIANA</t>
  </si>
  <si>
    <t>RESHANANDRA PUTRI</t>
  </si>
  <si>
    <t>ZAHRANI SALSABILA</t>
  </si>
  <si>
    <t>MIRNA</t>
  </si>
  <si>
    <t>AYU AWALIYAH SURYANINGSIH</t>
  </si>
  <si>
    <t>ARIF NURULLOH</t>
  </si>
  <si>
    <t>BERLIAN AISHA MUSTIKARUNDANG</t>
  </si>
  <si>
    <t>SALMA AZ ZAHRA</t>
  </si>
  <si>
    <t>ALIFIA RIANI</t>
  </si>
  <si>
    <t>KUKUH ADHI HANANTOSENO</t>
  </si>
  <si>
    <t>DISA PUTRA MAHENDRA</t>
  </si>
  <si>
    <t>ANNISA SYAFITRI</t>
  </si>
  <si>
    <t>SELA WIDIA AROYA</t>
  </si>
  <si>
    <t>ANDY PRATAMA</t>
  </si>
  <si>
    <t>NURUL INDAH FATMAWATI</t>
  </si>
  <si>
    <t>DWI ADISTIA NURMA</t>
  </si>
  <si>
    <t>PANCA PUTU WIJAYA</t>
  </si>
  <si>
    <t>ACIH SUHANIAH</t>
  </si>
  <si>
    <t>ZAHRA ADINDA PRADYAHARINI</t>
  </si>
  <si>
    <t>PAULA DINA KRISTIYANTI</t>
  </si>
  <si>
    <t>ADE AMELIA PUTRI</t>
  </si>
  <si>
    <t>MOHAMAD NURHIDAYAT</t>
  </si>
  <si>
    <t>RAHMAT NOOR ISNANTO</t>
  </si>
  <si>
    <t>NOLA RAMADHANI</t>
  </si>
  <si>
    <t>HANA FITRIA HAYATI</t>
  </si>
  <si>
    <t>MIFTAHUL HASANAH</t>
  </si>
  <si>
    <t>ANNISA NURAULIA</t>
  </si>
  <si>
    <t>ROBANI</t>
  </si>
  <si>
    <t>SITI KHODIJAH</t>
  </si>
  <si>
    <t>MUHAMAD MAULANA SAFIQ</t>
  </si>
  <si>
    <t>ZULFIKAR FAHMI</t>
  </si>
  <si>
    <t>SIROJ AL QURO</t>
  </si>
  <si>
    <t>SRI MALISA</t>
  </si>
  <si>
    <t>RIKA NOVIA</t>
  </si>
  <si>
    <t>DEDE MAULANA YUSUF</t>
  </si>
  <si>
    <t>SITI ANISA AMELIA</t>
  </si>
  <si>
    <t>MADE AYU SETIANI</t>
  </si>
  <si>
    <t>GUNTUR SAPUTRA</t>
  </si>
  <si>
    <t>REDINA RAHMAWATI</t>
  </si>
  <si>
    <t>SITI NURMILAH</t>
  </si>
  <si>
    <t>FITRI NUR ANISAH</t>
  </si>
  <si>
    <t>WULAN NOVIANTARI</t>
  </si>
  <si>
    <t>HANA SETIANINGSIH</t>
  </si>
  <si>
    <t>ARYA DANA PURNAMA</t>
  </si>
  <si>
    <t>REEFLY YOSHEA MANGARANAP</t>
  </si>
  <si>
    <t>DEWI SITI MUTMAINAH</t>
  </si>
  <si>
    <t>EVA NURHALIZAH</t>
  </si>
  <si>
    <t>PUTRI RAHAYU</t>
  </si>
  <si>
    <t>DENDI FARANDY ZULKARNAEN</t>
  </si>
  <si>
    <t>NURFADILAH</t>
  </si>
  <si>
    <t>ANI DELA</t>
  </si>
  <si>
    <t>CLOUDINA AYU DJAYUSMAN</t>
  </si>
  <si>
    <t>YESI FITRIANI</t>
  </si>
  <si>
    <t>NUNING RAHAYU</t>
  </si>
  <si>
    <t>FIRA ANGGRAENI</t>
  </si>
  <si>
    <t>ANNISA NURBAETI</t>
  </si>
  <si>
    <t>JUMYATI</t>
  </si>
  <si>
    <t>AMELIA HERMAYA</t>
  </si>
  <si>
    <t>SITI ATIKAH AULIA</t>
  </si>
  <si>
    <t>AYAT AKRAS</t>
  </si>
  <si>
    <t>AHMAD ARIQ</t>
  </si>
  <si>
    <t>RUBI MAULANA</t>
  </si>
  <si>
    <t>HASAN FAUJI</t>
  </si>
  <si>
    <t>ISMA DAMAR SATRIA</t>
  </si>
  <si>
    <t>RENY VALEN AGUSTINA</t>
  </si>
  <si>
    <t>SUWIRDAH</t>
  </si>
  <si>
    <t>DINI FITRIYANI</t>
  </si>
  <si>
    <t>SITI MUMBASIROH</t>
  </si>
  <si>
    <t>INAH LESTARI</t>
  </si>
  <si>
    <t>SUTARSIH</t>
  </si>
  <si>
    <t>SITI ARISTA</t>
  </si>
  <si>
    <t>MUHDOR</t>
  </si>
  <si>
    <t>RIZKI SABINA DELLA ROSA</t>
  </si>
  <si>
    <t>ALFINA</t>
  </si>
  <si>
    <t>SITI NURJANAH</t>
  </si>
  <si>
    <t>MISNI</t>
  </si>
  <si>
    <t>JIHAN NABILA</t>
  </si>
  <si>
    <t>SITI AISYAH</t>
  </si>
  <si>
    <t>DINDA TIRA MARTINI</t>
  </si>
  <si>
    <t>MUHAMMAD HILMAN</t>
  </si>
  <si>
    <t>WULAN JULIA CAHYA</t>
  </si>
  <si>
    <t>AMALIA KARTIKA SARI</t>
  </si>
  <si>
    <t>MOCHAMMAD TEGAR ALFARIZI</t>
  </si>
  <si>
    <t>RIZKIKA AMALIA</t>
  </si>
  <si>
    <t>IRENA PUTRI MAULINA</t>
  </si>
  <si>
    <t>INTAN NURWAHYUNI</t>
  </si>
  <si>
    <t>ROSIFAH</t>
  </si>
  <si>
    <t>ADINDA AYU LESTARI</t>
  </si>
  <si>
    <t>SIFA NURAENI</t>
  </si>
  <si>
    <t>JAENUDIN</t>
  </si>
  <si>
    <t>GITO ARDIYANA</t>
  </si>
  <si>
    <t>AKMAL MAHFUZH MUSHODDAQ</t>
  </si>
  <si>
    <t>SYAHDAN RAIHAN</t>
  </si>
  <si>
    <t>ZERRA SHAFA ZAHARA</t>
  </si>
  <si>
    <t>FARIS HIDAYAT</t>
  </si>
  <si>
    <t>OKTAVIA RAHMAWATI</t>
  </si>
  <si>
    <t>GINA SONIA</t>
  </si>
  <si>
    <t>GILANG TOBI NUR JAELANI</t>
  </si>
  <si>
    <t>VIA NUR FADHILLAH</t>
  </si>
  <si>
    <t>MUHAMAD FARID KHAIRI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</si>
</sst>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1_SNMPTN/SNMPTN%20P1-P2-KIP%20Unti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 t="str">
            <v>Strata 1 - Reguler</v>
          </cell>
          <cell r="G2" t="str">
            <v>S1</v>
          </cell>
          <cell r="H2">
            <v>11</v>
          </cell>
          <cell r="I2" t="str">
            <v xml:space="preserve">Hukum </v>
          </cell>
          <cell r="J2" t="str">
            <v>Hukum</v>
          </cell>
          <cell r="K2">
            <v>1111</v>
          </cell>
        </row>
        <row r="3">
          <cell r="E3" t="str">
            <v>PENDIDIKAN NON FORMAL</v>
          </cell>
          <cell r="F3" t="str">
            <v>Strata 1 - Reguler</v>
          </cell>
          <cell r="G3" t="str">
            <v>S1</v>
          </cell>
          <cell r="H3">
            <v>22</v>
          </cell>
          <cell r="I3" t="str">
            <v xml:space="preserve">Keguruan dan Ilmu Pendidikan </v>
          </cell>
          <cell r="J3" t="str">
            <v>FKIP</v>
          </cell>
          <cell r="K3">
            <v>2221</v>
          </cell>
        </row>
        <row r="4">
          <cell r="E4" t="str">
            <v>PENDIDIKAN BAHASA INDONESIA (S1)</v>
          </cell>
          <cell r="F4" t="str">
            <v>Strata 1 - Reguler</v>
          </cell>
          <cell r="G4" t="str">
            <v>S1</v>
          </cell>
          <cell r="H4">
            <v>22</v>
          </cell>
          <cell r="I4" t="str">
            <v xml:space="preserve">Keguruan dan Ilmu Pendidikan </v>
          </cell>
          <cell r="J4" t="str">
            <v>FKIP</v>
          </cell>
          <cell r="K4">
            <v>2222</v>
          </cell>
        </row>
        <row r="5">
          <cell r="E5" t="str">
            <v>PENDIDIKAN BAHASA INGGRIS</v>
          </cell>
          <cell r="F5" t="str">
            <v>Strata 1 - Reguler</v>
          </cell>
          <cell r="G5" t="str">
            <v>S1</v>
          </cell>
          <cell r="H5">
            <v>22</v>
          </cell>
          <cell r="I5" t="str">
            <v xml:space="preserve">Keguruan dan Ilmu Pendidikan </v>
          </cell>
          <cell r="J5" t="str">
            <v>FKIP</v>
          </cell>
          <cell r="K5">
            <v>2223</v>
          </cell>
        </row>
        <row r="6">
          <cell r="E6" t="str">
            <v>PENDIDIKAN BIOLOGI</v>
          </cell>
          <cell r="F6" t="str">
            <v>Strata 1 - Reguler</v>
          </cell>
          <cell r="G6" t="str">
            <v>S1</v>
          </cell>
          <cell r="H6">
            <v>22</v>
          </cell>
          <cell r="I6" t="str">
            <v xml:space="preserve">Keguruan dan Ilmu Pendidikan </v>
          </cell>
          <cell r="J6" t="str">
            <v>FKIP</v>
          </cell>
          <cell r="K6">
            <v>2224</v>
          </cell>
        </row>
        <row r="7">
          <cell r="E7" t="str">
            <v>PENDIDIKAN MATEMATIKA</v>
          </cell>
          <cell r="F7" t="str">
            <v>Strata 1 - Reguler</v>
          </cell>
          <cell r="G7" t="str">
            <v>S1</v>
          </cell>
          <cell r="H7">
            <v>22</v>
          </cell>
          <cell r="I7" t="str">
            <v xml:space="preserve">Keguruan dan Ilmu Pendidikan </v>
          </cell>
          <cell r="J7" t="str">
            <v>FKIP</v>
          </cell>
          <cell r="K7">
            <v>2225</v>
          </cell>
        </row>
        <row r="8">
          <cell r="E8" t="str">
            <v>PENDIDIKAN GURU TAMAN KANAK-KANAK</v>
          </cell>
          <cell r="F8" t="str">
            <v>Strata 1 - Reguler</v>
          </cell>
          <cell r="G8" t="str">
            <v>S1</v>
          </cell>
          <cell r="H8">
            <v>22</v>
          </cell>
          <cell r="I8" t="str">
            <v xml:space="preserve">Keguruan dan Ilmu Pendidikan </v>
          </cell>
          <cell r="J8" t="str">
            <v>FKIP</v>
          </cell>
          <cell r="K8">
            <v>2226</v>
          </cell>
        </row>
        <row r="9">
          <cell r="E9" t="str">
            <v>PENDIDIKAN GURU SEKOLAH DASAR</v>
          </cell>
          <cell r="F9" t="str">
            <v>Strata 1 - Reguler</v>
          </cell>
          <cell r="G9" t="str">
            <v>S1</v>
          </cell>
          <cell r="H9">
            <v>22</v>
          </cell>
          <cell r="I9" t="str">
            <v xml:space="preserve">Keguruan dan Ilmu Pendidikan </v>
          </cell>
          <cell r="J9" t="str">
            <v>FKIP</v>
          </cell>
          <cell r="K9">
            <v>2227</v>
          </cell>
        </row>
        <row r="10">
          <cell r="E10" t="str">
            <v>PENDIDIKAN GURU PENDIDIKAN ANAK USIA DINI</v>
          </cell>
          <cell r="F10" t="str">
            <v>Strata 1 - Reguler</v>
          </cell>
          <cell r="G10" t="str">
            <v>S1</v>
          </cell>
          <cell r="H10">
            <v>22</v>
          </cell>
          <cell r="I10" t="str">
            <v xml:space="preserve">Keguruan dan Ilmu Pendidikan </v>
          </cell>
          <cell r="J10" t="str">
            <v>FKIP</v>
          </cell>
          <cell r="K10">
            <v>2228</v>
          </cell>
        </row>
        <row r="11">
          <cell r="E11" t="str">
            <v>PENDIDIKAN FISIKA</v>
          </cell>
          <cell r="F11" t="str">
            <v>Strata 1 - Reguler</v>
          </cell>
          <cell r="G11" t="str">
            <v>S1</v>
          </cell>
          <cell r="H11">
            <v>22</v>
          </cell>
          <cell r="I11" t="str">
            <v xml:space="preserve">Keguruan dan Ilmu Pendidikan </v>
          </cell>
          <cell r="J11" t="str">
            <v>FKIP</v>
          </cell>
          <cell r="K11">
            <v>2280</v>
          </cell>
        </row>
        <row r="12">
          <cell r="E12" t="str">
            <v>PENDIDIKAN IPA</v>
          </cell>
          <cell r="F12" t="str">
            <v>Strata 1 - Reguler</v>
          </cell>
          <cell r="G12" t="str">
            <v>S1</v>
          </cell>
          <cell r="H12">
            <v>22</v>
          </cell>
          <cell r="I12" t="str">
            <v xml:space="preserve">Keguruan dan Ilmu Pendidikan </v>
          </cell>
          <cell r="J12" t="str">
            <v>FKIP</v>
          </cell>
          <cell r="K12">
            <v>2281</v>
          </cell>
        </row>
        <row r="13">
          <cell r="E13" t="str">
            <v>PENDIDIKAN KIMIA</v>
          </cell>
          <cell r="F13" t="str">
            <v>Strata 1 - Reguler</v>
          </cell>
          <cell r="G13" t="str">
            <v>S1</v>
          </cell>
          <cell r="H13">
            <v>22</v>
          </cell>
          <cell r="I13" t="str">
            <v xml:space="preserve">Keguruan dan Ilmu Pendidikan </v>
          </cell>
          <cell r="J13" t="str">
            <v>FKIP</v>
          </cell>
          <cell r="K13">
            <v>2282</v>
          </cell>
        </row>
        <row r="14">
          <cell r="E14" t="str">
            <v>PENDIDIKAN VOKASIONAL TEKNIK ELEKTRO</v>
          </cell>
          <cell r="F14" t="str">
            <v>Strata 1 - Reguler</v>
          </cell>
          <cell r="G14" t="str">
            <v>S1</v>
          </cell>
          <cell r="H14">
            <v>22</v>
          </cell>
          <cell r="I14" t="str">
            <v xml:space="preserve">Keguruan dan Ilmu Pendidikan </v>
          </cell>
          <cell r="J14" t="str">
            <v>FKIP</v>
          </cell>
          <cell r="K14">
            <v>2283</v>
          </cell>
        </row>
        <row r="15">
          <cell r="E15" t="str">
            <v>PENDIDIKAN VOKASIONAL TEKNIK MESIN</v>
          </cell>
          <cell r="F15" t="str">
            <v>Strata 1 - Reguler</v>
          </cell>
          <cell r="G15" t="str">
            <v>S1</v>
          </cell>
          <cell r="H15">
            <v>22</v>
          </cell>
          <cell r="I15" t="str">
            <v xml:space="preserve">Keguruan dan Ilmu Pendidikan </v>
          </cell>
          <cell r="J15" t="str">
            <v>FKIP</v>
          </cell>
          <cell r="K15">
            <v>2284</v>
          </cell>
        </row>
        <row r="16">
          <cell r="E16" t="str">
            <v>BIMBINGAN DAN KONSELING</v>
          </cell>
          <cell r="F16" t="str">
            <v>Strata 1 - Reguler</v>
          </cell>
          <cell r="G16" t="str">
            <v>S1</v>
          </cell>
          <cell r="H16">
            <v>22</v>
          </cell>
          <cell r="I16" t="str">
            <v xml:space="preserve">Keguruan dan Ilmu Pendidikan </v>
          </cell>
          <cell r="J16" t="str">
            <v>FKIP</v>
          </cell>
          <cell r="K16">
            <v>2285</v>
          </cell>
        </row>
        <row r="17">
          <cell r="E17" t="str">
            <v>PENDIDIKAN PANCASILA DAN KEWARGANEGARAAN</v>
          </cell>
          <cell r="F17" t="str">
            <v>Strata 1 - Reguler</v>
          </cell>
          <cell r="G17" t="str">
            <v>S1</v>
          </cell>
          <cell r="H17">
            <v>22</v>
          </cell>
          <cell r="I17" t="str">
            <v xml:space="preserve">Keguruan dan Ilmu Pendidikan </v>
          </cell>
          <cell r="J17" t="str">
            <v>FKIP</v>
          </cell>
          <cell r="K17">
            <v>2286</v>
          </cell>
        </row>
        <row r="18">
          <cell r="E18" t="str">
            <v>PENDIDIKAN KHUSUS</v>
          </cell>
          <cell r="F18" t="str">
            <v>Strata 1 - Reguler</v>
          </cell>
          <cell r="G18" t="str">
            <v>S1</v>
          </cell>
          <cell r="H18">
            <v>22</v>
          </cell>
          <cell r="I18" t="str">
            <v xml:space="preserve">Keguruan dan Ilmu Pendidikan </v>
          </cell>
          <cell r="J18" t="str">
            <v>FKIP</v>
          </cell>
          <cell r="K18">
            <v>2287</v>
          </cell>
        </row>
        <row r="19">
          <cell r="E19" t="str">
            <v>PENDIDIKAN SEJARAH</v>
          </cell>
          <cell r="F19" t="str">
            <v>Strata 1 - Reguler</v>
          </cell>
          <cell r="G19" t="str">
            <v>S1</v>
          </cell>
          <cell r="H19">
            <v>22</v>
          </cell>
          <cell r="I19" t="str">
            <v xml:space="preserve">Keguruan dan Ilmu Pendidikan </v>
          </cell>
          <cell r="J19" t="str">
            <v>FKIP</v>
          </cell>
          <cell r="K19">
            <v>2288</v>
          </cell>
        </row>
        <row r="20">
          <cell r="E20" t="str">
            <v>PENDIDIKAN SENI PERTUNJUKAN</v>
          </cell>
          <cell r="F20" t="str">
            <v>Strata 1 - Reguler</v>
          </cell>
          <cell r="G20" t="str">
            <v>S1</v>
          </cell>
          <cell r="H20">
            <v>22</v>
          </cell>
          <cell r="I20" t="str">
            <v xml:space="preserve">Keguruan dan Ilmu Pendidikan </v>
          </cell>
          <cell r="J20" t="str">
            <v>FKIP</v>
          </cell>
          <cell r="K20">
            <v>2289</v>
          </cell>
        </row>
        <row r="21">
          <cell r="E21" t="str">
            <v>PENDIDIKAN SOSIOLOGI</v>
          </cell>
          <cell r="F21" t="str">
            <v>Strata 1 - Reguler</v>
          </cell>
          <cell r="G21" t="str">
            <v>S1</v>
          </cell>
          <cell r="H21">
            <v>22</v>
          </cell>
          <cell r="I21" t="str">
            <v xml:space="preserve">Keguruan dan Ilmu Pendidikan </v>
          </cell>
          <cell r="J21" t="str">
            <v>FKIP</v>
          </cell>
          <cell r="K21">
            <v>2290</v>
          </cell>
        </row>
        <row r="22">
          <cell r="E22" t="str">
            <v>TEKNIK INFORMATIKA</v>
          </cell>
          <cell r="F22" t="str">
            <v>Diploma 3 - Reguler</v>
          </cell>
          <cell r="G22" t="str">
            <v>D3</v>
          </cell>
          <cell r="H22">
            <v>33</v>
          </cell>
          <cell r="I22" t="str">
            <v xml:space="preserve">Teknik </v>
          </cell>
          <cell r="J22" t="str">
            <v>Teknik</v>
          </cell>
          <cell r="K22">
            <v>3301</v>
          </cell>
        </row>
        <row r="23">
          <cell r="E23" t="str">
            <v>TEKNIK MESIN</v>
          </cell>
          <cell r="F23" t="str">
            <v>Strata 1 - Reguler</v>
          </cell>
          <cell r="G23" t="str">
            <v>S1</v>
          </cell>
          <cell r="H23">
            <v>33</v>
          </cell>
          <cell r="I23" t="str">
            <v xml:space="preserve">Teknik </v>
          </cell>
          <cell r="J23" t="str">
            <v>Teknik</v>
          </cell>
          <cell r="K23">
            <v>3331</v>
          </cell>
        </row>
        <row r="24">
          <cell r="E24" t="str">
            <v>TEKNIK ELEKTRO</v>
          </cell>
          <cell r="F24" t="str">
            <v>Strata 1 - Reguler</v>
          </cell>
          <cell r="G24" t="str">
            <v>S1</v>
          </cell>
          <cell r="H24">
            <v>33</v>
          </cell>
          <cell r="I24" t="str">
            <v xml:space="preserve">Teknik </v>
          </cell>
          <cell r="J24" t="str">
            <v>Teknik</v>
          </cell>
          <cell r="K24">
            <v>3332</v>
          </cell>
        </row>
        <row r="25">
          <cell r="E25" t="str">
            <v>TEKNIK INDUSTRI</v>
          </cell>
          <cell r="F25" t="str">
            <v>Strata 1 - Reguler</v>
          </cell>
          <cell r="G25" t="str">
            <v>S1</v>
          </cell>
          <cell r="H25">
            <v>33</v>
          </cell>
          <cell r="I25" t="str">
            <v xml:space="preserve">Teknik </v>
          </cell>
          <cell r="J25" t="str">
            <v>Teknik</v>
          </cell>
          <cell r="K25">
            <v>3333</v>
          </cell>
        </row>
        <row r="26">
          <cell r="E26" t="str">
            <v>TEKNIK METALURGI</v>
          </cell>
          <cell r="F26" t="str">
            <v>Strata 1 - Reguler</v>
          </cell>
          <cell r="G26" t="str">
            <v>S1</v>
          </cell>
          <cell r="H26">
            <v>33</v>
          </cell>
          <cell r="I26" t="str">
            <v xml:space="preserve">Teknik </v>
          </cell>
          <cell r="J26" t="str">
            <v>Teknik</v>
          </cell>
          <cell r="K26">
            <v>3334</v>
          </cell>
        </row>
        <row r="27">
          <cell r="E27" t="str">
            <v>TEKNIK KIMIA</v>
          </cell>
          <cell r="F27" t="str">
            <v>Strata 1 - Reguler</v>
          </cell>
          <cell r="G27" t="str">
            <v>S1</v>
          </cell>
          <cell r="H27">
            <v>33</v>
          </cell>
          <cell r="I27" t="str">
            <v xml:space="preserve">Teknik </v>
          </cell>
          <cell r="J27" t="str">
            <v>Teknik</v>
          </cell>
          <cell r="K27">
            <v>3335</v>
          </cell>
        </row>
        <row r="28">
          <cell r="E28" t="str">
            <v>TEKNIK SIPIL</v>
          </cell>
          <cell r="F28" t="str">
            <v>Strata 1 - Reguler</v>
          </cell>
          <cell r="G28" t="str">
            <v>S1</v>
          </cell>
          <cell r="H28">
            <v>33</v>
          </cell>
          <cell r="I28" t="str">
            <v xml:space="preserve">Teknik </v>
          </cell>
          <cell r="J28" t="str">
            <v>Teknik</v>
          </cell>
          <cell r="K28">
            <v>3336</v>
          </cell>
        </row>
        <row r="29">
          <cell r="E29" t="str">
            <v>INFORMATIKA</v>
          </cell>
          <cell r="F29" t="str">
            <v>Strata 1 - Reguler</v>
          </cell>
          <cell r="G29" t="str">
            <v>S1</v>
          </cell>
          <cell r="H29">
            <v>33</v>
          </cell>
          <cell r="I29" t="str">
            <v xml:space="preserve">Teknik </v>
          </cell>
          <cell r="J29" t="str">
            <v>Teknik</v>
          </cell>
          <cell r="K29">
            <v>3337</v>
          </cell>
        </row>
        <row r="30">
          <cell r="E30" t="str">
            <v>AGRIBISNIS</v>
          </cell>
          <cell r="F30" t="str">
            <v>Strata 1 - Reguler</v>
          </cell>
          <cell r="G30" t="str">
            <v>S1</v>
          </cell>
          <cell r="H30">
            <v>44</v>
          </cell>
          <cell r="I30" t="str">
            <v xml:space="preserve">Pertanian </v>
          </cell>
          <cell r="J30" t="str">
            <v>Pertanian</v>
          </cell>
          <cell r="K30">
            <v>4441</v>
          </cell>
        </row>
        <row r="31">
          <cell r="E31" t="str">
            <v>AGROEKOTEKNOLOGI</v>
          </cell>
          <cell r="F31" t="str">
            <v>Strata 1 - Reguler</v>
          </cell>
          <cell r="G31" t="str">
            <v>S1</v>
          </cell>
          <cell r="H31">
            <v>44</v>
          </cell>
          <cell r="I31" t="str">
            <v xml:space="preserve">Pertanian </v>
          </cell>
          <cell r="J31" t="str">
            <v>Pertanian</v>
          </cell>
          <cell r="K31">
            <v>4442</v>
          </cell>
        </row>
        <row r="32">
          <cell r="E32" t="str">
            <v>ILMU PERIKANAN</v>
          </cell>
          <cell r="F32" t="str">
            <v>Strata 1 - Reguler</v>
          </cell>
          <cell r="G32" t="str">
            <v>S1</v>
          </cell>
          <cell r="H32">
            <v>44</v>
          </cell>
          <cell r="I32" t="str">
            <v xml:space="preserve">Pertanian </v>
          </cell>
          <cell r="J32" t="str">
            <v>Pertanian</v>
          </cell>
          <cell r="K32">
            <v>4443</v>
          </cell>
        </row>
        <row r="33">
          <cell r="E33" t="str">
            <v>TEKNOLOGI PANGAN</v>
          </cell>
          <cell r="F33" t="str">
            <v>Strata 1 - Reguler</v>
          </cell>
          <cell r="G33" t="str">
            <v>S1</v>
          </cell>
          <cell r="H33">
            <v>44</v>
          </cell>
          <cell r="I33" t="str">
            <v xml:space="preserve">Pertanian </v>
          </cell>
          <cell r="J33" t="str">
            <v>Pertanian</v>
          </cell>
          <cell r="K33">
            <v>4444</v>
          </cell>
        </row>
        <row r="34">
          <cell r="E34" t="str">
            <v>AKUNTANSI D3</v>
          </cell>
          <cell r="F34" t="str">
            <v>Diploma 3 - Reguler</v>
          </cell>
          <cell r="G34" t="str">
            <v>D3</v>
          </cell>
          <cell r="H34">
            <v>55</v>
          </cell>
          <cell r="I34" t="str">
            <v xml:space="preserve">Ekonomi </v>
          </cell>
          <cell r="J34" t="str">
            <v>FEB</v>
          </cell>
          <cell r="K34">
            <v>5501</v>
          </cell>
        </row>
        <row r="35">
          <cell r="E35" t="str">
            <v>MANAJEMEN PEMASARAN (D3)</v>
          </cell>
          <cell r="F35" t="str">
            <v>Diploma 3 - Reguler</v>
          </cell>
          <cell r="G35" t="str">
            <v>D3</v>
          </cell>
          <cell r="H35">
            <v>55</v>
          </cell>
          <cell r="I35" t="str">
            <v xml:space="preserve">Ekonomi </v>
          </cell>
          <cell r="J35" t="str">
            <v>FEB</v>
          </cell>
          <cell r="K35">
            <v>5502</v>
          </cell>
        </row>
        <row r="36">
          <cell r="E36" t="str">
            <v>PERPAJAKAN</v>
          </cell>
          <cell r="F36" t="str">
            <v>Diploma 3 - Reguler</v>
          </cell>
          <cell r="G36" t="str">
            <v>D3</v>
          </cell>
          <cell r="H36">
            <v>55</v>
          </cell>
          <cell r="I36" t="str">
            <v xml:space="preserve">Ekonomi </v>
          </cell>
          <cell r="J36" t="str">
            <v>FEB</v>
          </cell>
          <cell r="K36">
            <v>5503</v>
          </cell>
        </row>
        <row r="37">
          <cell r="E37" t="str">
            <v>PERBANKAN DAN KEUANGAN</v>
          </cell>
          <cell r="F37" t="str">
            <v>Diploma 3 - Reguler</v>
          </cell>
          <cell r="G37" t="str">
            <v>D3</v>
          </cell>
          <cell r="H37">
            <v>55</v>
          </cell>
          <cell r="I37" t="str">
            <v xml:space="preserve">Ekonomi </v>
          </cell>
          <cell r="J37" t="str">
            <v>FEB</v>
          </cell>
          <cell r="K37">
            <v>5504</v>
          </cell>
        </row>
        <row r="38">
          <cell r="E38" t="str">
            <v>MANAJEMEN</v>
          </cell>
          <cell r="F38" t="str">
            <v>Strata 1 - Reguler</v>
          </cell>
          <cell r="G38" t="str">
            <v>S1</v>
          </cell>
          <cell r="H38">
            <v>55</v>
          </cell>
          <cell r="I38" t="str">
            <v xml:space="preserve">Ekonomi </v>
          </cell>
          <cell r="J38" t="str">
            <v>FEB</v>
          </cell>
          <cell r="K38">
            <v>5551</v>
          </cell>
        </row>
        <row r="39">
          <cell r="E39" t="str">
            <v>AKUNTANSI</v>
          </cell>
          <cell r="F39" t="str">
            <v>Strata 1 - Reguler</v>
          </cell>
          <cell r="G39" t="str">
            <v>S1</v>
          </cell>
          <cell r="H39">
            <v>55</v>
          </cell>
          <cell r="I39" t="str">
            <v xml:space="preserve">Ekonomi </v>
          </cell>
          <cell r="J39" t="str">
            <v>FEB</v>
          </cell>
          <cell r="K39">
            <v>5552</v>
          </cell>
        </row>
        <row r="40">
          <cell r="E40" t="str">
            <v>ILMU EKONOMI PEMBANGUNAN</v>
          </cell>
          <cell r="F40" t="str">
            <v>Strata 1 - Reguler</v>
          </cell>
          <cell r="G40" t="str">
            <v>S1</v>
          </cell>
          <cell r="H40">
            <v>55</v>
          </cell>
          <cell r="I40" t="str">
            <v xml:space="preserve">Ekonomi </v>
          </cell>
          <cell r="J40" t="str">
            <v>FEB</v>
          </cell>
          <cell r="K40">
            <v>5553</v>
          </cell>
        </row>
        <row r="41">
          <cell r="E41" t="str">
            <v>EKONOMI SYARIAH</v>
          </cell>
          <cell r="F41" t="str">
            <v>Strata 1 - Reguler</v>
          </cell>
          <cell r="G41" t="str">
            <v>S1</v>
          </cell>
          <cell r="H41">
            <v>55</v>
          </cell>
          <cell r="I41" t="str">
            <v xml:space="preserve">Ekonomi </v>
          </cell>
          <cell r="J41" t="str">
            <v>FEB</v>
          </cell>
          <cell r="K41">
            <v>5554</v>
          </cell>
        </row>
        <row r="42">
          <cell r="E42" t="str">
            <v>ADMINISTRASI PUBLIK</v>
          </cell>
          <cell r="F42" t="str">
            <v>Strata 1 - Reguler</v>
          </cell>
          <cell r="G42" t="str">
            <v>S1</v>
          </cell>
          <cell r="H42">
            <v>66</v>
          </cell>
          <cell r="I42" t="str">
            <v xml:space="preserve">Ilmu Sosial dan Ilmu Politik </v>
          </cell>
          <cell r="J42" t="str">
            <v>FISIP</v>
          </cell>
          <cell r="K42">
            <v>6661</v>
          </cell>
        </row>
        <row r="43">
          <cell r="E43" t="str">
            <v>ILMU KOMUNIKASI</v>
          </cell>
          <cell r="F43" t="str">
            <v>Strata 1 - Reguler</v>
          </cell>
          <cell r="G43" t="str">
            <v>S1</v>
          </cell>
          <cell r="H43">
            <v>66</v>
          </cell>
          <cell r="I43" t="str">
            <v xml:space="preserve">Ilmu Sosial dan Ilmu Politik </v>
          </cell>
          <cell r="J43" t="str">
            <v>FISIP</v>
          </cell>
          <cell r="K43">
            <v>6662</v>
          </cell>
        </row>
        <row r="44">
          <cell r="E44" t="str">
            <v>ILMU PEMERINTAHAN</v>
          </cell>
          <cell r="F44" t="str">
            <v>Strata 1 - Reguler</v>
          </cell>
          <cell r="G44" t="str">
            <v>S1</v>
          </cell>
          <cell r="H44">
            <v>66</v>
          </cell>
          <cell r="I44" t="str">
            <v xml:space="preserve">Ilmu Sosial dan Ilmu Politik </v>
          </cell>
          <cell r="J44" t="str">
            <v>FISIP</v>
          </cell>
          <cell r="K44">
            <v>6670</v>
          </cell>
        </row>
        <row r="45">
          <cell r="E45" t="str">
            <v>PENDIDIKAN BAHASA INDONESIA</v>
          </cell>
          <cell r="F45" t="str">
            <v>Strata 2 - Reguler</v>
          </cell>
          <cell r="G45" t="str">
            <v>S2</v>
          </cell>
          <cell r="H45">
            <v>77</v>
          </cell>
          <cell r="I45" t="str">
            <v xml:space="preserve">Pascasarjana </v>
          </cell>
          <cell r="J45" t="str">
            <v>Pascasarjana</v>
          </cell>
          <cell r="K45">
            <v>7771</v>
          </cell>
        </row>
        <row r="46">
          <cell r="E46" t="str">
            <v>TEKNOLOGI PENDIDIKAN (S2)</v>
          </cell>
          <cell r="F46" t="str">
            <v>Strata 2 - Reguler</v>
          </cell>
          <cell r="G46" t="str">
            <v>S2</v>
          </cell>
          <cell r="H46">
            <v>77</v>
          </cell>
          <cell r="I46" t="str">
            <v xml:space="preserve">Pascasarjana </v>
          </cell>
          <cell r="J46" t="str">
            <v>Pascasarjana</v>
          </cell>
          <cell r="K46">
            <v>7772</v>
          </cell>
        </row>
        <row r="47">
          <cell r="E47" t="str">
            <v>HUKUM (S2)</v>
          </cell>
          <cell r="F47" t="str">
            <v>Strata 2 - Reguler</v>
          </cell>
          <cell r="G47" t="str">
            <v>S2</v>
          </cell>
          <cell r="H47">
            <v>77</v>
          </cell>
          <cell r="I47" t="str">
            <v xml:space="preserve">Pascasarjana </v>
          </cell>
          <cell r="J47" t="str">
            <v>Pascasarjana</v>
          </cell>
          <cell r="K47">
            <v>7773</v>
          </cell>
        </row>
        <row r="48">
          <cell r="E48" t="str">
            <v>MAGISTER AKUNTANSI</v>
          </cell>
          <cell r="F48" t="str">
            <v>Strata 2 - Reguler</v>
          </cell>
          <cell r="G48" t="str">
            <v>S2</v>
          </cell>
          <cell r="H48">
            <v>77</v>
          </cell>
          <cell r="I48" t="str">
            <v xml:space="preserve">Pascasarjana </v>
          </cell>
          <cell r="J48" t="str">
            <v>Pascasarjana</v>
          </cell>
          <cell r="K48">
            <v>7774</v>
          </cell>
        </row>
        <row r="49">
          <cell r="E49" t="str">
            <v>MAGISTER ADMINISTRASI PUBLIK</v>
          </cell>
          <cell r="F49" t="str">
            <v>Strata 2 - Reguler</v>
          </cell>
          <cell r="G49" t="str">
            <v>S2</v>
          </cell>
          <cell r="H49">
            <v>77</v>
          </cell>
          <cell r="I49" t="str">
            <v xml:space="preserve">Pascasarjana </v>
          </cell>
          <cell r="J49" t="str">
            <v>Pascasarjana</v>
          </cell>
          <cell r="K49">
            <v>7775</v>
          </cell>
        </row>
        <row r="50">
          <cell r="E50" t="str">
            <v>MAGISTER MANAJEMEN</v>
          </cell>
          <cell r="F50" t="str">
            <v>Strata 2 - Reguler</v>
          </cell>
          <cell r="G50" t="str">
            <v>S2</v>
          </cell>
          <cell r="H50">
            <v>77</v>
          </cell>
          <cell r="I50" t="str">
            <v xml:space="preserve">Pascasarjana </v>
          </cell>
          <cell r="J50" t="str">
            <v>Pascasarjana</v>
          </cell>
          <cell r="K50">
            <v>7776</v>
          </cell>
        </row>
        <row r="51">
          <cell r="E51" t="str">
            <v>PENDIDIKAN BAHASA INGGRIS</v>
          </cell>
          <cell r="F51" t="str">
            <v>Strata 2 - Reguler</v>
          </cell>
          <cell r="G51" t="str">
            <v>S2</v>
          </cell>
          <cell r="H51">
            <v>77</v>
          </cell>
          <cell r="I51" t="str">
            <v xml:space="preserve">Pascasarjana </v>
          </cell>
          <cell r="J51" t="str">
            <v>Pascasarjana</v>
          </cell>
          <cell r="K51">
            <v>7777</v>
          </cell>
        </row>
        <row r="52">
          <cell r="E52" t="str">
            <v>PENDIDIKAN MATEMATIKA S2</v>
          </cell>
          <cell r="F52" t="str">
            <v>Strata 2 - Reguler</v>
          </cell>
          <cell r="G52" t="str">
            <v>S2</v>
          </cell>
          <cell r="H52">
            <v>77</v>
          </cell>
          <cell r="I52" t="str">
            <v xml:space="preserve">Pascasarjana </v>
          </cell>
          <cell r="J52" t="str">
            <v>Pascasarjana</v>
          </cell>
          <cell r="K52">
            <v>7778</v>
          </cell>
        </row>
        <row r="53">
          <cell r="E53" t="str">
            <v>ILMU PERTANIAN</v>
          </cell>
          <cell r="F53" t="str">
            <v>Strata 2 - Reguler</v>
          </cell>
          <cell r="G53" t="str">
            <v>S2</v>
          </cell>
          <cell r="H53">
            <v>77</v>
          </cell>
          <cell r="I53" t="str">
            <v xml:space="preserve">Pascasarjana </v>
          </cell>
          <cell r="J53" t="str">
            <v>Pascasarjana</v>
          </cell>
          <cell r="K53">
            <v>7779</v>
          </cell>
        </row>
        <row r="54">
          <cell r="E54" t="str">
            <v>TEKNIK KIMIA (S2)</v>
          </cell>
          <cell r="F54" t="str">
            <v>Strata 2 - Reguler</v>
          </cell>
          <cell r="G54" t="str">
            <v>S2</v>
          </cell>
          <cell r="H54">
            <v>77</v>
          </cell>
          <cell r="I54" t="str">
            <v xml:space="preserve">Pascasarjana </v>
          </cell>
          <cell r="J54" t="str">
            <v>Pascasarjana</v>
          </cell>
          <cell r="K54">
            <v>7780</v>
          </cell>
        </row>
        <row r="55">
          <cell r="E55" t="str">
            <v>ILMU KOMUNIKASI (S2)</v>
          </cell>
          <cell r="F55" t="str">
            <v>Strata 2 - Reguler</v>
          </cell>
          <cell r="G55" t="str">
            <v>S2</v>
          </cell>
          <cell r="H55">
            <v>77</v>
          </cell>
          <cell r="I55" t="str">
            <v xml:space="preserve">Pascasarjana </v>
          </cell>
          <cell r="J55" t="str">
            <v>Pascasarjana</v>
          </cell>
          <cell r="K55">
            <v>7781</v>
          </cell>
        </row>
        <row r="56">
          <cell r="E56" t="str">
            <v>PENDIDIKAN (S3)</v>
          </cell>
          <cell r="F56" t="str">
            <v>Strata 3 - Reguler</v>
          </cell>
          <cell r="G56" t="str">
            <v>S3</v>
          </cell>
          <cell r="H56">
            <v>77</v>
          </cell>
          <cell r="I56" t="str">
            <v xml:space="preserve">Pascasarjana </v>
          </cell>
          <cell r="J56" t="str">
            <v>Pascasarjana</v>
          </cell>
          <cell r="K56">
            <v>7782</v>
          </cell>
        </row>
        <row r="57">
          <cell r="E57" t="str">
            <v>KEDOKTERAN</v>
          </cell>
          <cell r="F57" t="str">
            <v>Strata 1 - Reguler</v>
          </cell>
          <cell r="G57" t="str">
            <v>S1</v>
          </cell>
          <cell r="H57">
            <v>88</v>
          </cell>
          <cell r="I57" t="str">
            <v>Kedokteran</v>
          </cell>
          <cell r="J57" t="str">
            <v>Kedokteran</v>
          </cell>
          <cell r="K57">
            <v>8881</v>
          </cell>
        </row>
        <row r="58">
          <cell r="E58" t="str">
            <v>GIZI</v>
          </cell>
          <cell r="F58" t="str">
            <v>Strata 1 - Reguler</v>
          </cell>
          <cell r="G58" t="str">
            <v>S1</v>
          </cell>
          <cell r="H58">
            <v>88</v>
          </cell>
          <cell r="I58" t="str">
            <v>Kedokteran</v>
          </cell>
          <cell r="J58" t="str">
            <v>Kedokteran</v>
          </cell>
          <cell r="K58">
            <v>8882</v>
          </cell>
        </row>
        <row r="59">
          <cell r="E59" t="str">
            <v>ILMU KEOLAHRAGAAN</v>
          </cell>
          <cell r="F59" t="str">
            <v>Strata 1 - Reguler</v>
          </cell>
          <cell r="G59" t="str">
            <v>S1</v>
          </cell>
          <cell r="H59">
            <v>88</v>
          </cell>
          <cell r="I59" t="str">
            <v>Kedokteran</v>
          </cell>
          <cell r="J59" t="str">
            <v>Kedokteran</v>
          </cell>
          <cell r="K59">
            <v>8883</v>
          </cell>
        </row>
        <row r="60">
          <cell r="E60" t="str">
            <v>KEPERAWATAN</v>
          </cell>
          <cell r="F60" t="str">
            <v>Strata 1 - Reguler</v>
          </cell>
          <cell r="G60" t="str">
            <v>S1</v>
          </cell>
          <cell r="H60">
            <v>88</v>
          </cell>
          <cell r="I60" t="str">
            <v>Kedokteran</v>
          </cell>
          <cell r="J60" t="str">
            <v>Kedokteran</v>
          </cell>
          <cell r="K60">
            <v>8884</v>
          </cell>
        </row>
        <row r="61">
          <cell r="E61" t="str">
            <v>PPG FISIKA</v>
          </cell>
          <cell r="F61" t="str">
            <v>Profesi - Reguler</v>
          </cell>
          <cell r="G61" t="str">
            <v>Profesi</v>
          </cell>
          <cell r="H61">
            <v>22</v>
          </cell>
          <cell r="I61" t="str">
            <v xml:space="preserve">Keguruan dan Ilmu Pendidikan </v>
          </cell>
          <cell r="J61" t="str">
            <v>FKIP</v>
          </cell>
          <cell r="K61">
            <v>223701</v>
          </cell>
        </row>
        <row r="62">
          <cell r="E62" t="str">
            <v>PPG KIMIA</v>
          </cell>
          <cell r="F62" t="str">
            <v>Profesi - Reguler</v>
          </cell>
          <cell r="G62" t="str">
            <v>Profesi</v>
          </cell>
          <cell r="H62">
            <v>22</v>
          </cell>
          <cell r="I62" t="str">
            <v xml:space="preserve">Keguruan dan Ilmu Pendidikan </v>
          </cell>
          <cell r="J62" t="str">
            <v>FKIP</v>
          </cell>
          <cell r="K62">
            <v>223702</v>
          </cell>
        </row>
        <row r="63">
          <cell r="E63" t="str">
            <v>PPG BAHASA INDONESIA</v>
          </cell>
          <cell r="F63" t="str">
            <v>Profesi - Reguler</v>
          </cell>
          <cell r="G63" t="str">
            <v>Profesi</v>
          </cell>
          <cell r="H63">
            <v>22</v>
          </cell>
          <cell r="I63" t="str">
            <v xml:space="preserve">Keguruan dan Ilmu Pendidikan </v>
          </cell>
          <cell r="J63" t="str">
            <v>FKIP</v>
          </cell>
          <cell r="K63">
            <v>223703</v>
          </cell>
        </row>
        <row r="64">
          <cell r="E64" t="str">
            <v>PPG BAHASA INGGRIS</v>
          </cell>
          <cell r="F64" t="str">
            <v>Profesi - Reguler</v>
          </cell>
          <cell r="G64" t="str">
            <v>Profesi</v>
          </cell>
          <cell r="H64">
            <v>22</v>
          </cell>
          <cell r="I64" t="str">
            <v xml:space="preserve">Keguruan dan Ilmu Pendidikan </v>
          </cell>
          <cell r="J64" t="str">
            <v>FKIP</v>
          </cell>
          <cell r="K64">
            <v>223704</v>
          </cell>
        </row>
        <row r="65">
          <cell r="E65" t="str">
            <v>PPG BIOLOGI</v>
          </cell>
          <cell r="F65" t="str">
            <v>Profesi - Reguler</v>
          </cell>
          <cell r="G65" t="str">
            <v>Profesi</v>
          </cell>
          <cell r="H65">
            <v>22</v>
          </cell>
          <cell r="I65" t="str">
            <v xml:space="preserve">Keguruan dan Ilmu Pendidikan </v>
          </cell>
          <cell r="J65" t="str">
            <v>FKIP</v>
          </cell>
          <cell r="K65">
            <v>223705</v>
          </cell>
        </row>
        <row r="66">
          <cell r="E66" t="str">
            <v>PPG MATEMATIKA</v>
          </cell>
          <cell r="F66" t="str">
            <v>Profesi - Reguler</v>
          </cell>
          <cell r="G66" t="str">
            <v>Profesi</v>
          </cell>
          <cell r="H66">
            <v>22</v>
          </cell>
          <cell r="I66" t="str">
            <v xml:space="preserve">Keguruan dan Ilmu Pendidikan </v>
          </cell>
          <cell r="J66" t="str">
            <v>FKIP</v>
          </cell>
          <cell r="K66">
            <v>223706</v>
          </cell>
        </row>
        <row r="67">
          <cell r="E67" t="str">
            <v>PPG GURU SEKOLAH DASAR</v>
          </cell>
          <cell r="F67" t="str">
            <v>Profesi - Reguler</v>
          </cell>
          <cell r="G67" t="str">
            <v>Profesi</v>
          </cell>
          <cell r="H67">
            <v>22</v>
          </cell>
          <cell r="I67" t="str">
            <v xml:space="preserve">Keguruan dan Ilmu Pendidikan </v>
          </cell>
          <cell r="J67" t="str">
            <v>FKIP</v>
          </cell>
          <cell r="K67">
            <v>223707</v>
          </cell>
        </row>
        <row r="68">
          <cell r="E68" t="str">
            <v>KEPERAWATAN D3</v>
          </cell>
          <cell r="F68" t="str">
            <v>Diploma 3 - Reguler</v>
          </cell>
          <cell r="G68" t="str">
            <v>D3</v>
          </cell>
          <cell r="H68">
            <v>88</v>
          </cell>
          <cell r="I68" t="str">
            <v>Kedokteran</v>
          </cell>
          <cell r="J68" t="str">
            <v>Kedokteran</v>
          </cell>
          <cell r="K68">
            <v>8801</v>
          </cell>
        </row>
        <row r="69">
          <cell r="E69" t="str">
            <v>KEPERAWATAN D3</v>
          </cell>
          <cell r="F69" t="str">
            <v>Diploma 3 - Reguler</v>
          </cell>
          <cell r="G69" t="str">
            <v>D3</v>
          </cell>
          <cell r="H69">
            <v>88</v>
          </cell>
          <cell r="I69" t="str">
            <v>Kedokteran</v>
          </cell>
          <cell r="J69" t="str">
            <v>Kedokteran</v>
          </cell>
          <cell r="K69">
            <v>3440</v>
          </cell>
        </row>
        <row r="70">
          <cell r="E70" t="str">
            <v>ILMU AKUNTANSI</v>
          </cell>
          <cell r="F70" t="str">
            <v>Strata 3 - Reguler</v>
          </cell>
          <cell r="G70" t="str">
            <v>S3</v>
          </cell>
          <cell r="H70">
            <v>77</v>
          </cell>
          <cell r="I70" t="str">
            <v xml:space="preserve">Pascasarjana </v>
          </cell>
          <cell r="J70" t="str">
            <v>Pascasarjana</v>
          </cell>
          <cell r="K70">
            <v>7783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4210117534</v>
          </cell>
          <cell r="C2" t="str">
            <v>registrasi</v>
          </cell>
        </row>
        <row r="3">
          <cell r="B3">
            <v>4210229139</v>
          </cell>
          <cell r="C3" t="str">
            <v>registrasi</v>
          </cell>
        </row>
        <row r="4">
          <cell r="B4">
            <v>4210892402</v>
          </cell>
          <cell r="C4" t="str">
            <v>registrasi</v>
          </cell>
        </row>
        <row r="5">
          <cell r="B5">
            <v>4210770397</v>
          </cell>
          <cell r="C5" t="str">
            <v>registrasi</v>
          </cell>
        </row>
        <row r="6">
          <cell r="B6">
            <v>4211019772</v>
          </cell>
          <cell r="C6" t="str">
            <v>registrasi</v>
          </cell>
        </row>
        <row r="7">
          <cell r="B7">
            <v>4210588368</v>
          </cell>
          <cell r="C7" t="str">
            <v>registrasi</v>
          </cell>
        </row>
        <row r="8">
          <cell r="B8">
            <v>4210513369</v>
          </cell>
          <cell r="C8" t="str">
            <v>registrasi</v>
          </cell>
        </row>
        <row r="9">
          <cell r="B9">
            <v>4210102740</v>
          </cell>
          <cell r="C9" t="str">
            <v>registrasi</v>
          </cell>
        </row>
        <row r="10">
          <cell r="B10">
            <v>4210573844</v>
          </cell>
          <cell r="C10" t="str">
            <v>registrasi</v>
          </cell>
        </row>
        <row r="11">
          <cell r="B11">
            <v>4210717435</v>
          </cell>
          <cell r="C11" t="str">
            <v>registrasi</v>
          </cell>
        </row>
        <row r="12">
          <cell r="B12">
            <v>4210874021</v>
          </cell>
          <cell r="C12" t="str">
            <v>registrasi</v>
          </cell>
        </row>
        <row r="13">
          <cell r="B13">
            <v>4210239344</v>
          </cell>
          <cell r="C13" t="str">
            <v>registrasi</v>
          </cell>
        </row>
        <row r="14">
          <cell r="B14">
            <v>4210028967</v>
          </cell>
          <cell r="C14" t="str">
            <v>registrasi</v>
          </cell>
        </row>
        <row r="15">
          <cell r="B15">
            <v>4210070320</v>
          </cell>
          <cell r="C15" t="str">
            <v>registrasi</v>
          </cell>
        </row>
        <row r="16">
          <cell r="B16">
            <v>4210125404</v>
          </cell>
          <cell r="C16" t="str">
            <v>registrasi</v>
          </cell>
        </row>
        <row r="17">
          <cell r="B17">
            <v>4210174477</v>
          </cell>
          <cell r="C17" t="str">
            <v>registrasi</v>
          </cell>
        </row>
        <row r="18">
          <cell r="B18">
            <v>4210198826</v>
          </cell>
          <cell r="C18" t="str">
            <v>registrasi</v>
          </cell>
        </row>
        <row r="19">
          <cell r="B19">
            <v>4210294377</v>
          </cell>
          <cell r="C19" t="str">
            <v>registrasi</v>
          </cell>
        </row>
        <row r="20">
          <cell r="B20">
            <v>4210332468</v>
          </cell>
          <cell r="C20" t="str">
            <v>registrasi</v>
          </cell>
        </row>
        <row r="21">
          <cell r="B21">
            <v>4210381581</v>
          </cell>
          <cell r="C21" t="str">
            <v>registrasi</v>
          </cell>
        </row>
        <row r="22">
          <cell r="B22">
            <v>4210488625</v>
          </cell>
          <cell r="C22" t="str">
            <v>registrasi</v>
          </cell>
        </row>
        <row r="23">
          <cell r="B23">
            <v>4210506856</v>
          </cell>
          <cell r="C23" t="str">
            <v>registrasi</v>
          </cell>
        </row>
        <row r="24">
          <cell r="B24">
            <v>4210509596</v>
          </cell>
          <cell r="C24" t="str">
            <v>registrasi</v>
          </cell>
        </row>
        <row r="25">
          <cell r="B25">
            <v>4210598011</v>
          </cell>
          <cell r="C25" t="str">
            <v>registrasi</v>
          </cell>
        </row>
        <row r="26">
          <cell r="B26">
            <v>4210652554</v>
          </cell>
          <cell r="C26" t="str">
            <v>registrasi</v>
          </cell>
        </row>
        <row r="27">
          <cell r="B27">
            <v>4210660974</v>
          </cell>
          <cell r="C27" t="str">
            <v>registrasi</v>
          </cell>
        </row>
        <row r="28">
          <cell r="B28">
            <v>4210843255</v>
          </cell>
          <cell r="C28" t="str">
            <v>registrasi</v>
          </cell>
        </row>
        <row r="29">
          <cell r="B29">
            <v>4210904865</v>
          </cell>
          <cell r="C29" t="str">
            <v>registrasi</v>
          </cell>
        </row>
        <row r="30">
          <cell r="B30">
            <v>4210939011</v>
          </cell>
          <cell r="C30" t="str">
            <v>registrasi</v>
          </cell>
        </row>
        <row r="31">
          <cell r="B31">
            <v>4211132297</v>
          </cell>
          <cell r="C31" t="str">
            <v>registrasi</v>
          </cell>
        </row>
        <row r="32">
          <cell r="B32">
            <v>4211158393</v>
          </cell>
          <cell r="C32" t="str">
            <v>registrasi</v>
          </cell>
        </row>
        <row r="33">
          <cell r="B33">
            <v>4210216114</v>
          </cell>
          <cell r="C33" t="str">
            <v>registrasi</v>
          </cell>
        </row>
        <row r="34">
          <cell r="B34">
            <v>4210961490</v>
          </cell>
          <cell r="C34" t="str">
            <v>registrasi</v>
          </cell>
        </row>
        <row r="35">
          <cell r="B35">
            <v>4210375886</v>
          </cell>
          <cell r="C35" t="str">
            <v>registrasi</v>
          </cell>
        </row>
        <row r="36">
          <cell r="B36">
            <v>4210344078</v>
          </cell>
          <cell r="C36" t="str">
            <v>registrasi</v>
          </cell>
        </row>
        <row r="37">
          <cell r="B37">
            <v>4210574089</v>
          </cell>
          <cell r="C37" t="str">
            <v>registrasi</v>
          </cell>
        </row>
        <row r="38">
          <cell r="B38">
            <v>4210371025</v>
          </cell>
          <cell r="C38" t="str">
            <v>registrasi</v>
          </cell>
        </row>
        <row r="39">
          <cell r="B39">
            <v>4210615341</v>
          </cell>
          <cell r="C39" t="str">
            <v>registrasi</v>
          </cell>
        </row>
        <row r="40">
          <cell r="B40">
            <v>4211020605</v>
          </cell>
          <cell r="C40" t="str">
            <v>registrasi</v>
          </cell>
        </row>
        <row r="41">
          <cell r="B41">
            <v>4210733151</v>
          </cell>
          <cell r="C41" t="str">
            <v>registrasi</v>
          </cell>
        </row>
        <row r="42">
          <cell r="B42">
            <v>4210266290</v>
          </cell>
          <cell r="C42" t="str">
            <v>registrasi</v>
          </cell>
        </row>
        <row r="43">
          <cell r="B43">
            <v>4210732255</v>
          </cell>
          <cell r="C43" t="str">
            <v>registrasi</v>
          </cell>
        </row>
        <row r="44">
          <cell r="B44">
            <v>4210652895</v>
          </cell>
          <cell r="C44" t="str">
            <v>registrasi</v>
          </cell>
        </row>
        <row r="45">
          <cell r="B45">
            <v>4210262295</v>
          </cell>
          <cell r="C45" t="str">
            <v>registrasi</v>
          </cell>
        </row>
        <row r="46">
          <cell r="B46">
            <v>4210000179</v>
          </cell>
          <cell r="C46" t="str">
            <v>registrasi</v>
          </cell>
        </row>
        <row r="47">
          <cell r="B47">
            <v>4210420939</v>
          </cell>
          <cell r="C47" t="str">
            <v>registrasi</v>
          </cell>
        </row>
        <row r="48">
          <cell r="B48">
            <v>4210267931</v>
          </cell>
          <cell r="C48" t="str">
            <v>registrasi</v>
          </cell>
        </row>
        <row r="49">
          <cell r="B49">
            <v>4210701872</v>
          </cell>
          <cell r="C49" t="str">
            <v>registrasi</v>
          </cell>
        </row>
        <row r="50">
          <cell r="B50">
            <v>4210254607</v>
          </cell>
          <cell r="C50" t="str">
            <v>registrasi</v>
          </cell>
        </row>
        <row r="51">
          <cell r="B51">
            <v>4210556661</v>
          </cell>
          <cell r="C51" t="str">
            <v>registrasi</v>
          </cell>
        </row>
        <row r="52">
          <cell r="B52">
            <v>4210034578</v>
          </cell>
          <cell r="C52" t="str">
            <v>registrasi</v>
          </cell>
        </row>
        <row r="53">
          <cell r="B53">
            <v>4210044558</v>
          </cell>
          <cell r="C53" t="str">
            <v>registrasi</v>
          </cell>
        </row>
        <row r="54">
          <cell r="B54">
            <v>4210090554</v>
          </cell>
          <cell r="C54" t="str">
            <v>registrasi</v>
          </cell>
        </row>
        <row r="55">
          <cell r="B55">
            <v>4210105227</v>
          </cell>
          <cell r="C55" t="str">
            <v>registrasi</v>
          </cell>
        </row>
        <row r="56">
          <cell r="B56">
            <v>4210127378</v>
          </cell>
          <cell r="C56" t="str">
            <v>registrasi</v>
          </cell>
        </row>
        <row r="57">
          <cell r="B57">
            <v>4210127746</v>
          </cell>
          <cell r="C57" t="str">
            <v>registrasi</v>
          </cell>
        </row>
        <row r="58">
          <cell r="B58">
            <v>4210132639</v>
          </cell>
          <cell r="C58" t="str">
            <v>registrasi</v>
          </cell>
        </row>
        <row r="59">
          <cell r="B59">
            <v>4210161011</v>
          </cell>
          <cell r="C59" t="str">
            <v>registrasi</v>
          </cell>
        </row>
        <row r="60">
          <cell r="B60">
            <v>4210177530</v>
          </cell>
          <cell r="C60" t="str">
            <v>registrasi</v>
          </cell>
        </row>
        <row r="61">
          <cell r="B61">
            <v>4210213816</v>
          </cell>
          <cell r="C61" t="str">
            <v>registrasi</v>
          </cell>
        </row>
        <row r="62">
          <cell r="B62">
            <v>4210252068</v>
          </cell>
          <cell r="C62" t="str">
            <v>registrasi</v>
          </cell>
        </row>
        <row r="63">
          <cell r="B63">
            <v>4210322467</v>
          </cell>
          <cell r="C63" t="str">
            <v>registrasi</v>
          </cell>
        </row>
        <row r="64">
          <cell r="B64">
            <v>4210404572</v>
          </cell>
          <cell r="C64" t="str">
            <v>registrasi</v>
          </cell>
        </row>
        <row r="65">
          <cell r="B65">
            <v>4210405406</v>
          </cell>
          <cell r="C65" t="str">
            <v>registrasi</v>
          </cell>
        </row>
        <row r="66">
          <cell r="B66">
            <v>4210419667</v>
          </cell>
          <cell r="C66" t="str">
            <v>registrasi</v>
          </cell>
        </row>
        <row r="67">
          <cell r="B67">
            <v>4210422256</v>
          </cell>
          <cell r="C67" t="str">
            <v>registrasi</v>
          </cell>
        </row>
        <row r="68">
          <cell r="B68">
            <v>4210502277</v>
          </cell>
          <cell r="C68" t="str">
            <v>registrasi</v>
          </cell>
        </row>
        <row r="69">
          <cell r="B69">
            <v>4210646081</v>
          </cell>
          <cell r="C69" t="str">
            <v>registrasi</v>
          </cell>
        </row>
        <row r="70">
          <cell r="B70">
            <v>4210675397</v>
          </cell>
          <cell r="C70" t="str">
            <v>registrasi</v>
          </cell>
        </row>
        <row r="71">
          <cell r="B71">
            <v>4210683668</v>
          </cell>
          <cell r="C71" t="str">
            <v>registrasi</v>
          </cell>
        </row>
        <row r="72">
          <cell r="B72">
            <v>4210689843</v>
          </cell>
          <cell r="C72" t="str">
            <v>registrasi</v>
          </cell>
        </row>
        <row r="73">
          <cell r="B73">
            <v>4210701271</v>
          </cell>
          <cell r="C73" t="str">
            <v>registrasi</v>
          </cell>
        </row>
        <row r="74">
          <cell r="B74">
            <v>4210791799</v>
          </cell>
          <cell r="C74" t="str">
            <v>registrasi</v>
          </cell>
        </row>
        <row r="75">
          <cell r="B75">
            <v>4210866539</v>
          </cell>
          <cell r="C75" t="str">
            <v>registrasi</v>
          </cell>
        </row>
        <row r="76">
          <cell r="B76">
            <v>4210930771</v>
          </cell>
          <cell r="C76" t="str">
            <v>registrasi</v>
          </cell>
        </row>
        <row r="77">
          <cell r="B77">
            <v>4210937304</v>
          </cell>
          <cell r="C77" t="str">
            <v>registrasi</v>
          </cell>
        </row>
        <row r="78">
          <cell r="B78">
            <v>4211001264</v>
          </cell>
          <cell r="C78" t="str">
            <v>registrasi</v>
          </cell>
        </row>
        <row r="79">
          <cell r="B79">
            <v>4211084414</v>
          </cell>
          <cell r="C79" t="str">
            <v>registrasi</v>
          </cell>
        </row>
        <row r="80">
          <cell r="B80">
            <v>4210876639</v>
          </cell>
          <cell r="C80" t="str">
            <v>registrasi</v>
          </cell>
        </row>
        <row r="81">
          <cell r="B81">
            <v>4210593515</v>
          </cell>
          <cell r="C81" t="str">
            <v>registrasi</v>
          </cell>
        </row>
        <row r="82">
          <cell r="B82">
            <v>4210613161</v>
          </cell>
          <cell r="C82" t="str">
            <v>registrasi</v>
          </cell>
        </row>
        <row r="83">
          <cell r="B83">
            <v>4210967138</v>
          </cell>
          <cell r="C83" t="str">
            <v>registrasi</v>
          </cell>
        </row>
        <row r="84">
          <cell r="B84">
            <v>4210771684</v>
          </cell>
          <cell r="C84" t="str">
            <v>registrasi</v>
          </cell>
        </row>
        <row r="85">
          <cell r="B85">
            <v>4210708235</v>
          </cell>
          <cell r="C85" t="str">
            <v>registrasi</v>
          </cell>
        </row>
        <row r="86">
          <cell r="B86">
            <v>4210932363</v>
          </cell>
          <cell r="C86" t="str">
            <v>registrasi</v>
          </cell>
        </row>
        <row r="87">
          <cell r="B87">
            <v>4210766426</v>
          </cell>
          <cell r="C87" t="str">
            <v>registrasi</v>
          </cell>
        </row>
        <row r="88">
          <cell r="B88">
            <v>4210417995</v>
          </cell>
          <cell r="C88" t="str">
            <v>registrasi</v>
          </cell>
        </row>
        <row r="89">
          <cell r="B89">
            <v>4210371603</v>
          </cell>
          <cell r="C89" t="str">
            <v>registrasi</v>
          </cell>
        </row>
        <row r="90">
          <cell r="B90">
            <v>4210608174</v>
          </cell>
          <cell r="C90" t="str">
            <v>registrasi</v>
          </cell>
        </row>
        <row r="91">
          <cell r="B91">
            <v>4210406120</v>
          </cell>
          <cell r="C91" t="str">
            <v>registrasi</v>
          </cell>
        </row>
        <row r="92">
          <cell r="B92">
            <v>4210091709</v>
          </cell>
          <cell r="C92" t="str">
            <v>registrasi</v>
          </cell>
        </row>
        <row r="93">
          <cell r="B93">
            <v>4210020005</v>
          </cell>
          <cell r="C93" t="str">
            <v>registrasi</v>
          </cell>
        </row>
        <row r="94">
          <cell r="B94">
            <v>4210034267</v>
          </cell>
          <cell r="C94" t="str">
            <v>registrasi</v>
          </cell>
        </row>
        <row r="95">
          <cell r="B95">
            <v>4210072734</v>
          </cell>
          <cell r="C95" t="str">
            <v>registrasi</v>
          </cell>
        </row>
        <row r="96">
          <cell r="B96">
            <v>4210131499</v>
          </cell>
          <cell r="C96" t="str">
            <v>registrasi</v>
          </cell>
        </row>
        <row r="97">
          <cell r="B97">
            <v>4210131654</v>
          </cell>
          <cell r="C97" t="str">
            <v>registrasi</v>
          </cell>
        </row>
        <row r="98">
          <cell r="B98">
            <v>4210141892</v>
          </cell>
          <cell r="C98" t="str">
            <v>registrasi</v>
          </cell>
        </row>
        <row r="99">
          <cell r="B99">
            <v>4210180557</v>
          </cell>
          <cell r="C99" t="str">
            <v>registrasi</v>
          </cell>
        </row>
        <row r="100">
          <cell r="B100">
            <v>4210226103</v>
          </cell>
          <cell r="C100" t="str">
            <v>registrasi</v>
          </cell>
        </row>
        <row r="101">
          <cell r="B101">
            <v>4210248909</v>
          </cell>
          <cell r="C101" t="str">
            <v>registrasi</v>
          </cell>
        </row>
        <row r="102">
          <cell r="B102">
            <v>4210307216</v>
          </cell>
          <cell r="C102" t="str">
            <v>registrasi</v>
          </cell>
        </row>
        <row r="103">
          <cell r="B103">
            <v>4210394400</v>
          </cell>
          <cell r="C103" t="str">
            <v>registrasi</v>
          </cell>
        </row>
        <row r="104">
          <cell r="B104">
            <v>4210394946</v>
          </cell>
          <cell r="C104" t="str">
            <v>registrasi</v>
          </cell>
        </row>
        <row r="105">
          <cell r="B105">
            <v>4210413345</v>
          </cell>
          <cell r="C105" t="str">
            <v>registrasi</v>
          </cell>
        </row>
        <row r="106">
          <cell r="B106">
            <v>4210415206</v>
          </cell>
          <cell r="C106" t="str">
            <v>registrasi</v>
          </cell>
        </row>
        <row r="107">
          <cell r="B107">
            <v>4210437917</v>
          </cell>
          <cell r="C107" t="str">
            <v>registrasi</v>
          </cell>
        </row>
        <row r="108">
          <cell r="B108">
            <v>4210511277</v>
          </cell>
          <cell r="C108" t="str">
            <v>registrasi</v>
          </cell>
        </row>
        <row r="109">
          <cell r="B109">
            <v>4210541877</v>
          </cell>
          <cell r="C109" t="str">
            <v>registrasi</v>
          </cell>
        </row>
        <row r="110">
          <cell r="B110">
            <v>4210592672</v>
          </cell>
          <cell r="C110" t="str">
            <v>registrasi</v>
          </cell>
        </row>
        <row r="111">
          <cell r="B111">
            <v>4210593450</v>
          </cell>
          <cell r="C111" t="str">
            <v>registrasi</v>
          </cell>
        </row>
        <row r="112">
          <cell r="B112">
            <v>4210731427</v>
          </cell>
          <cell r="C112" t="str">
            <v>registrasi</v>
          </cell>
        </row>
        <row r="113">
          <cell r="B113">
            <v>4210822447</v>
          </cell>
          <cell r="C113" t="str">
            <v>registrasi</v>
          </cell>
        </row>
        <row r="114">
          <cell r="B114">
            <v>4210831159</v>
          </cell>
          <cell r="C114" t="str">
            <v>registrasi</v>
          </cell>
        </row>
        <row r="115">
          <cell r="B115">
            <v>4210898335</v>
          </cell>
          <cell r="C115" t="str">
            <v>registrasi</v>
          </cell>
        </row>
        <row r="116">
          <cell r="B116">
            <v>4210966971</v>
          </cell>
          <cell r="C116" t="str">
            <v>registrasi</v>
          </cell>
        </row>
        <row r="117">
          <cell r="B117">
            <v>4211067263</v>
          </cell>
          <cell r="C117" t="str">
            <v>registrasi</v>
          </cell>
        </row>
        <row r="118">
          <cell r="B118">
            <v>4211180836</v>
          </cell>
          <cell r="C118" t="str">
            <v>registrasi</v>
          </cell>
        </row>
        <row r="119">
          <cell r="B119">
            <v>4210188182</v>
          </cell>
          <cell r="C119" t="str">
            <v>registrasi</v>
          </cell>
        </row>
        <row r="120">
          <cell r="B120">
            <v>4210673584</v>
          </cell>
          <cell r="C120" t="str">
            <v>registrasi</v>
          </cell>
        </row>
        <row r="121">
          <cell r="B121">
            <v>4210706642</v>
          </cell>
          <cell r="C121" t="str">
            <v>registrasi</v>
          </cell>
        </row>
        <row r="122">
          <cell r="B122">
            <v>4210731416</v>
          </cell>
          <cell r="C122" t="str">
            <v>registrasi</v>
          </cell>
        </row>
        <row r="123">
          <cell r="B123">
            <v>4211013807</v>
          </cell>
          <cell r="C123" t="str">
            <v>registrasi</v>
          </cell>
        </row>
        <row r="124">
          <cell r="B124">
            <v>4210278444</v>
          </cell>
          <cell r="C124" t="str">
            <v>registrasi</v>
          </cell>
        </row>
        <row r="125">
          <cell r="B125">
            <v>4211018005</v>
          </cell>
          <cell r="C125" t="str">
            <v>registrasi</v>
          </cell>
        </row>
        <row r="126">
          <cell r="B126">
            <v>4210532588</v>
          </cell>
          <cell r="C126" t="str">
            <v>registrasi</v>
          </cell>
        </row>
        <row r="127">
          <cell r="B127">
            <v>4210585528</v>
          </cell>
          <cell r="C127" t="str">
            <v>registrasi</v>
          </cell>
        </row>
        <row r="128">
          <cell r="B128">
            <v>4210929697</v>
          </cell>
          <cell r="C128" t="str">
            <v>registrasi</v>
          </cell>
        </row>
        <row r="129">
          <cell r="B129">
            <v>4210003837</v>
          </cell>
          <cell r="C129" t="str">
            <v>registrasi</v>
          </cell>
        </row>
        <row r="130">
          <cell r="B130">
            <v>4210004223</v>
          </cell>
          <cell r="C130" t="str">
            <v>registrasi</v>
          </cell>
        </row>
        <row r="131">
          <cell r="B131">
            <v>4210198168</v>
          </cell>
          <cell r="C131" t="str">
            <v>registrasi</v>
          </cell>
        </row>
        <row r="132">
          <cell r="B132">
            <v>4210234367</v>
          </cell>
          <cell r="C132" t="str">
            <v>registrasi</v>
          </cell>
        </row>
        <row r="133">
          <cell r="B133">
            <v>4210326018</v>
          </cell>
          <cell r="C133" t="str">
            <v>registrasi</v>
          </cell>
        </row>
        <row r="134">
          <cell r="B134">
            <v>4210342446</v>
          </cell>
          <cell r="C134" t="str">
            <v>registrasi</v>
          </cell>
        </row>
        <row r="135">
          <cell r="B135">
            <v>4210342798</v>
          </cell>
          <cell r="C135" t="str">
            <v>registrasi</v>
          </cell>
        </row>
        <row r="136">
          <cell r="B136">
            <v>4210344951</v>
          </cell>
          <cell r="C136" t="str">
            <v>registrasi</v>
          </cell>
        </row>
        <row r="137">
          <cell r="B137">
            <v>4210391139</v>
          </cell>
          <cell r="C137" t="str">
            <v>registrasi</v>
          </cell>
        </row>
        <row r="138">
          <cell r="B138">
            <v>4210393571</v>
          </cell>
          <cell r="C138" t="str">
            <v>registrasi</v>
          </cell>
        </row>
        <row r="139">
          <cell r="B139">
            <v>4210533040</v>
          </cell>
          <cell r="C139" t="str">
            <v>registrasi</v>
          </cell>
        </row>
        <row r="140">
          <cell r="B140">
            <v>4210558291</v>
          </cell>
          <cell r="C140" t="str">
            <v>registrasi</v>
          </cell>
        </row>
        <row r="141">
          <cell r="B141">
            <v>4210606361</v>
          </cell>
          <cell r="C141" t="str">
            <v>registrasi</v>
          </cell>
        </row>
        <row r="142">
          <cell r="B142">
            <v>4210635825</v>
          </cell>
          <cell r="C142" t="str">
            <v>registrasi</v>
          </cell>
        </row>
        <row r="143">
          <cell r="B143">
            <v>4210689383</v>
          </cell>
          <cell r="C143" t="str">
            <v>registrasi</v>
          </cell>
        </row>
        <row r="144">
          <cell r="B144">
            <v>4210720296</v>
          </cell>
          <cell r="C144" t="str">
            <v>registrasi</v>
          </cell>
        </row>
        <row r="145">
          <cell r="B145">
            <v>4210784684</v>
          </cell>
          <cell r="C145" t="str">
            <v>registrasi</v>
          </cell>
        </row>
        <row r="146">
          <cell r="B146">
            <v>4210843009</v>
          </cell>
          <cell r="C146" t="str">
            <v>registrasi</v>
          </cell>
        </row>
        <row r="147">
          <cell r="B147">
            <v>4210945949</v>
          </cell>
          <cell r="C147" t="str">
            <v>registrasi</v>
          </cell>
        </row>
        <row r="148">
          <cell r="B148">
            <v>4210953010</v>
          </cell>
          <cell r="C148" t="str">
            <v>registrasi</v>
          </cell>
        </row>
        <row r="149">
          <cell r="B149">
            <v>4210204827</v>
          </cell>
          <cell r="C149" t="str">
            <v>registrasi</v>
          </cell>
        </row>
        <row r="150">
          <cell r="B150">
            <v>4210563716</v>
          </cell>
          <cell r="C150" t="str">
            <v>registrasi</v>
          </cell>
        </row>
        <row r="151">
          <cell r="B151">
            <v>4210224238</v>
          </cell>
          <cell r="C151" t="str">
            <v>registrasi</v>
          </cell>
        </row>
        <row r="152">
          <cell r="B152">
            <v>4210398396</v>
          </cell>
          <cell r="C152" t="str">
            <v>registrasi</v>
          </cell>
        </row>
        <row r="153">
          <cell r="B153">
            <v>4210912284</v>
          </cell>
          <cell r="C153" t="str">
            <v>registrasi</v>
          </cell>
        </row>
        <row r="154">
          <cell r="B154">
            <v>4210077315</v>
          </cell>
          <cell r="C154" t="str">
            <v>registrasi</v>
          </cell>
        </row>
        <row r="155">
          <cell r="B155">
            <v>4210148789</v>
          </cell>
          <cell r="C155" t="str">
            <v>registrasi</v>
          </cell>
        </row>
        <row r="156">
          <cell r="B156">
            <v>4210190103</v>
          </cell>
          <cell r="C156" t="str">
            <v>registrasi</v>
          </cell>
        </row>
        <row r="157">
          <cell r="B157">
            <v>4210201254</v>
          </cell>
          <cell r="C157" t="str">
            <v>registrasi</v>
          </cell>
        </row>
        <row r="158">
          <cell r="B158">
            <v>4210272520</v>
          </cell>
          <cell r="C158" t="str">
            <v>registrasi</v>
          </cell>
        </row>
        <row r="159">
          <cell r="B159">
            <v>4210298487</v>
          </cell>
          <cell r="C159" t="str">
            <v>registrasi</v>
          </cell>
        </row>
        <row r="160">
          <cell r="B160">
            <v>4210479488</v>
          </cell>
          <cell r="C160" t="str">
            <v>registrasi</v>
          </cell>
        </row>
        <row r="161">
          <cell r="B161">
            <v>4210566641</v>
          </cell>
          <cell r="C161" t="str">
            <v>registrasi</v>
          </cell>
        </row>
        <row r="162">
          <cell r="B162">
            <v>4210811229</v>
          </cell>
          <cell r="C162" t="str">
            <v>registrasi</v>
          </cell>
        </row>
        <row r="163">
          <cell r="B163">
            <v>4211161809</v>
          </cell>
          <cell r="C163" t="str">
            <v>registrasi</v>
          </cell>
        </row>
        <row r="164">
          <cell r="B164">
            <v>4210213587</v>
          </cell>
          <cell r="C164" t="str">
            <v>registrasi</v>
          </cell>
        </row>
        <row r="165">
          <cell r="B165">
            <v>4210003545</v>
          </cell>
          <cell r="C165" t="str">
            <v>registrasi</v>
          </cell>
        </row>
        <row r="166">
          <cell r="B166">
            <v>4210600446</v>
          </cell>
          <cell r="C166" t="str">
            <v>registrasi</v>
          </cell>
        </row>
        <row r="167">
          <cell r="B167">
            <v>4211151623</v>
          </cell>
          <cell r="C167" t="str">
            <v>registrasi</v>
          </cell>
        </row>
        <row r="168">
          <cell r="B168">
            <v>4210214048</v>
          </cell>
          <cell r="C168" t="str">
            <v>registrasi</v>
          </cell>
        </row>
        <row r="169">
          <cell r="B169">
            <v>4210853920</v>
          </cell>
          <cell r="C169" t="str">
            <v>registrasi</v>
          </cell>
        </row>
        <row r="170">
          <cell r="B170">
            <v>4210610562</v>
          </cell>
          <cell r="C170" t="str">
            <v>registrasi</v>
          </cell>
        </row>
        <row r="171">
          <cell r="B171">
            <v>4210317095</v>
          </cell>
          <cell r="C171" t="str">
            <v>registrasi</v>
          </cell>
        </row>
        <row r="172">
          <cell r="B172">
            <v>4210180848</v>
          </cell>
          <cell r="C172" t="str">
            <v>registrasi</v>
          </cell>
        </row>
        <row r="173">
          <cell r="B173">
            <v>4210215859</v>
          </cell>
          <cell r="C173" t="str">
            <v>registrasi</v>
          </cell>
        </row>
        <row r="174">
          <cell r="B174">
            <v>4210292583</v>
          </cell>
          <cell r="C174" t="str">
            <v>registrasi</v>
          </cell>
        </row>
        <row r="175">
          <cell r="B175">
            <v>4210341768</v>
          </cell>
          <cell r="C175" t="str">
            <v>registrasi</v>
          </cell>
        </row>
        <row r="176">
          <cell r="B176">
            <v>4210394741</v>
          </cell>
          <cell r="C176" t="str">
            <v>registrasi</v>
          </cell>
        </row>
        <row r="177">
          <cell r="B177">
            <v>4210402956</v>
          </cell>
          <cell r="C177" t="str">
            <v>registrasi</v>
          </cell>
        </row>
        <row r="178">
          <cell r="B178">
            <v>4210439137</v>
          </cell>
          <cell r="C178" t="str">
            <v>registrasi</v>
          </cell>
        </row>
        <row r="179">
          <cell r="B179">
            <v>4210447996</v>
          </cell>
          <cell r="C179" t="str">
            <v>registrasi</v>
          </cell>
        </row>
        <row r="180">
          <cell r="B180">
            <v>4210496749</v>
          </cell>
          <cell r="C180" t="str">
            <v>registrasi</v>
          </cell>
        </row>
        <row r="181">
          <cell r="B181">
            <v>4210501502</v>
          </cell>
          <cell r="C181" t="str">
            <v>registrasi</v>
          </cell>
        </row>
        <row r="182">
          <cell r="B182">
            <v>4210534997</v>
          </cell>
          <cell r="C182" t="str">
            <v>registrasi</v>
          </cell>
        </row>
        <row r="183">
          <cell r="B183">
            <v>4210639556</v>
          </cell>
          <cell r="C183" t="str">
            <v>registrasi</v>
          </cell>
        </row>
        <row r="184">
          <cell r="B184">
            <v>4210707175</v>
          </cell>
          <cell r="C184" t="str">
            <v>registrasi</v>
          </cell>
        </row>
        <row r="185">
          <cell r="B185">
            <v>4210723948</v>
          </cell>
          <cell r="C185" t="str">
            <v>registrasi</v>
          </cell>
        </row>
        <row r="186">
          <cell r="B186">
            <v>4211105440</v>
          </cell>
          <cell r="C186" t="str">
            <v>registrasi</v>
          </cell>
        </row>
        <row r="187">
          <cell r="B187">
            <v>4211162899</v>
          </cell>
          <cell r="C187" t="str">
            <v>registrasi</v>
          </cell>
        </row>
        <row r="188">
          <cell r="B188">
            <v>4211016693</v>
          </cell>
          <cell r="C188" t="str">
            <v>registrasi</v>
          </cell>
        </row>
        <row r="189">
          <cell r="B189">
            <v>4211074617</v>
          </cell>
          <cell r="C189" t="str">
            <v>registrasi</v>
          </cell>
        </row>
        <row r="190">
          <cell r="B190">
            <v>4210754698</v>
          </cell>
          <cell r="C190" t="str">
            <v>registrasi</v>
          </cell>
        </row>
        <row r="191">
          <cell r="B191">
            <v>4210926050</v>
          </cell>
          <cell r="C191" t="str">
            <v>registrasi</v>
          </cell>
        </row>
        <row r="192">
          <cell r="B192">
            <v>4210370471</v>
          </cell>
          <cell r="C192" t="str">
            <v>registrasi</v>
          </cell>
        </row>
        <row r="193">
          <cell r="B193">
            <v>4210806413</v>
          </cell>
          <cell r="C193" t="str">
            <v>registrasi</v>
          </cell>
        </row>
        <row r="194">
          <cell r="B194">
            <v>4210522771</v>
          </cell>
          <cell r="C194" t="str">
            <v>registrasi</v>
          </cell>
        </row>
        <row r="195">
          <cell r="B195">
            <v>4210542091</v>
          </cell>
          <cell r="C195" t="str">
            <v>registrasi</v>
          </cell>
        </row>
        <row r="196">
          <cell r="B196">
            <v>4210222026</v>
          </cell>
          <cell r="C196" t="str">
            <v>registrasi</v>
          </cell>
        </row>
        <row r="197">
          <cell r="B197">
            <v>4210313376</v>
          </cell>
          <cell r="C197" t="str">
            <v>registrasi</v>
          </cell>
        </row>
        <row r="198">
          <cell r="B198">
            <v>4210377402</v>
          </cell>
          <cell r="C198" t="str">
            <v>registrasi</v>
          </cell>
        </row>
        <row r="199">
          <cell r="B199">
            <v>4210660380</v>
          </cell>
          <cell r="C199" t="str">
            <v>registrasi</v>
          </cell>
        </row>
        <row r="200">
          <cell r="B200">
            <v>4210893674</v>
          </cell>
          <cell r="C200" t="str">
            <v>registrasi</v>
          </cell>
        </row>
        <row r="201">
          <cell r="B201">
            <v>4210938088</v>
          </cell>
          <cell r="C201" t="str">
            <v>registrasi</v>
          </cell>
        </row>
        <row r="202">
          <cell r="B202">
            <v>4210994527</v>
          </cell>
          <cell r="C202" t="str">
            <v>registrasi</v>
          </cell>
        </row>
        <row r="203">
          <cell r="B203">
            <v>4211047565</v>
          </cell>
          <cell r="C203" t="str">
            <v>registrasi</v>
          </cell>
        </row>
        <row r="204">
          <cell r="B204">
            <v>4210260173</v>
          </cell>
          <cell r="C204" t="str">
            <v>registrasi</v>
          </cell>
        </row>
        <row r="205">
          <cell r="B205">
            <v>4210479887</v>
          </cell>
          <cell r="C205" t="str">
            <v>registrasi</v>
          </cell>
        </row>
        <row r="206">
          <cell r="B206">
            <v>4210646191</v>
          </cell>
          <cell r="C206" t="str">
            <v>registrasi</v>
          </cell>
        </row>
        <row r="207">
          <cell r="B207">
            <v>4210921361</v>
          </cell>
          <cell r="C207" t="str">
            <v>registrasi</v>
          </cell>
        </row>
        <row r="208">
          <cell r="B208">
            <v>4210033127</v>
          </cell>
          <cell r="C208" t="str">
            <v>registrasi</v>
          </cell>
        </row>
        <row r="209">
          <cell r="B209">
            <v>4210072674</v>
          </cell>
          <cell r="C209" t="str">
            <v>registrasi</v>
          </cell>
        </row>
        <row r="210">
          <cell r="B210">
            <v>4210586606</v>
          </cell>
          <cell r="C210" t="str">
            <v>registrasi</v>
          </cell>
        </row>
        <row r="211">
          <cell r="B211">
            <v>4211024555</v>
          </cell>
          <cell r="C211" t="str">
            <v>registrasi</v>
          </cell>
        </row>
        <row r="212">
          <cell r="B212">
            <v>4210482370</v>
          </cell>
          <cell r="C212" t="str">
            <v>registrasi</v>
          </cell>
        </row>
        <row r="213">
          <cell r="B213">
            <v>4210167551</v>
          </cell>
          <cell r="C213" t="str">
            <v>registrasi</v>
          </cell>
        </row>
        <row r="214">
          <cell r="B214">
            <v>4210673655</v>
          </cell>
          <cell r="C214" t="str">
            <v>registrasi</v>
          </cell>
        </row>
        <row r="215">
          <cell r="B215">
            <v>4210887790</v>
          </cell>
          <cell r="C215" t="str">
            <v>registrasi</v>
          </cell>
        </row>
        <row r="216">
          <cell r="B216">
            <v>4210221322</v>
          </cell>
          <cell r="C216" t="str">
            <v>registrasi</v>
          </cell>
        </row>
        <row r="217">
          <cell r="B217">
            <v>4210753622</v>
          </cell>
          <cell r="C217" t="str">
            <v>registrasi</v>
          </cell>
        </row>
        <row r="218">
          <cell r="B218">
            <v>4210482629</v>
          </cell>
          <cell r="C218" t="str">
            <v>registrasi</v>
          </cell>
        </row>
        <row r="219">
          <cell r="B219">
            <v>4210843672</v>
          </cell>
          <cell r="C219" t="str">
            <v>registrasi</v>
          </cell>
        </row>
        <row r="220">
          <cell r="B220">
            <v>4210523147</v>
          </cell>
          <cell r="C220" t="str">
            <v>registrasi</v>
          </cell>
        </row>
        <row r="221">
          <cell r="B221">
            <v>4211060527</v>
          </cell>
          <cell r="C221" t="str">
            <v>registrasi</v>
          </cell>
        </row>
        <row r="222">
          <cell r="B222">
            <v>4210424698</v>
          </cell>
          <cell r="C222" t="str">
            <v>registrasi</v>
          </cell>
        </row>
        <row r="223">
          <cell r="B223">
            <v>4210406049</v>
          </cell>
          <cell r="C223" t="str">
            <v>registrasi</v>
          </cell>
        </row>
        <row r="224">
          <cell r="B224">
            <v>4210639267</v>
          </cell>
          <cell r="C224" t="str">
            <v>registrasi</v>
          </cell>
        </row>
        <row r="225">
          <cell r="B225">
            <v>4211057865</v>
          </cell>
          <cell r="C225" t="str">
            <v>registrasi</v>
          </cell>
        </row>
        <row r="226">
          <cell r="B226">
            <v>4210345052</v>
          </cell>
          <cell r="C226" t="str">
            <v>registrasi</v>
          </cell>
        </row>
        <row r="227">
          <cell r="B227">
            <v>4210712809</v>
          </cell>
          <cell r="C227" t="str">
            <v>registrasi</v>
          </cell>
        </row>
        <row r="228">
          <cell r="B228">
            <v>4210598540</v>
          </cell>
          <cell r="C228" t="str">
            <v>registrasi</v>
          </cell>
        </row>
        <row r="229">
          <cell r="B229">
            <v>4210121891</v>
          </cell>
          <cell r="C229" t="str">
            <v>registrasi</v>
          </cell>
        </row>
        <row r="230">
          <cell r="B230">
            <v>4210385056</v>
          </cell>
          <cell r="C230" t="str">
            <v>registrasi</v>
          </cell>
        </row>
        <row r="231">
          <cell r="B231">
            <v>4210893730</v>
          </cell>
          <cell r="C231" t="str">
            <v>registrasi</v>
          </cell>
        </row>
        <row r="232">
          <cell r="B232">
            <v>4211056408</v>
          </cell>
          <cell r="C232" t="str">
            <v>registrasi</v>
          </cell>
        </row>
        <row r="233">
          <cell r="B233">
            <v>4210535673</v>
          </cell>
          <cell r="C233" t="str">
            <v>registrasi</v>
          </cell>
        </row>
        <row r="234">
          <cell r="B234">
            <v>4210500818</v>
          </cell>
          <cell r="C234" t="str">
            <v>registrasi</v>
          </cell>
        </row>
        <row r="235">
          <cell r="B235">
            <v>4210003521</v>
          </cell>
          <cell r="C235" t="str">
            <v>registrasi</v>
          </cell>
        </row>
        <row r="236">
          <cell r="B236">
            <v>4210062548</v>
          </cell>
          <cell r="C236" t="str">
            <v>registrasi</v>
          </cell>
        </row>
        <row r="237">
          <cell r="B237">
            <v>4210086465</v>
          </cell>
          <cell r="C237" t="str">
            <v>registrasi</v>
          </cell>
        </row>
        <row r="238">
          <cell r="B238">
            <v>4210124089</v>
          </cell>
          <cell r="C238" t="str">
            <v>registrasi</v>
          </cell>
        </row>
        <row r="239">
          <cell r="B239">
            <v>4210124562</v>
          </cell>
          <cell r="C239" t="str">
            <v>registrasi</v>
          </cell>
        </row>
        <row r="240">
          <cell r="B240">
            <v>4210133586</v>
          </cell>
          <cell r="C240" t="str">
            <v>registrasi</v>
          </cell>
        </row>
        <row r="241">
          <cell r="B241">
            <v>4210143092</v>
          </cell>
          <cell r="C241" t="str">
            <v>registrasi</v>
          </cell>
        </row>
        <row r="242">
          <cell r="B242">
            <v>4210171441</v>
          </cell>
          <cell r="C242" t="str">
            <v>registrasi</v>
          </cell>
        </row>
        <row r="243">
          <cell r="B243">
            <v>4210188218</v>
          </cell>
          <cell r="C243" t="str">
            <v>registrasi</v>
          </cell>
        </row>
        <row r="244">
          <cell r="B244">
            <v>4210198930</v>
          </cell>
          <cell r="C244" t="str">
            <v>registrasi</v>
          </cell>
        </row>
        <row r="245">
          <cell r="B245">
            <v>4210204904</v>
          </cell>
          <cell r="C245" t="str">
            <v>registrasi</v>
          </cell>
        </row>
        <row r="246">
          <cell r="B246">
            <v>4210217456</v>
          </cell>
          <cell r="C246" t="str">
            <v>registrasi</v>
          </cell>
        </row>
        <row r="247">
          <cell r="B247">
            <v>4210248451</v>
          </cell>
          <cell r="C247" t="str">
            <v>registrasi</v>
          </cell>
        </row>
        <row r="248">
          <cell r="B248">
            <v>4210260497</v>
          </cell>
          <cell r="C248" t="str">
            <v>registrasi</v>
          </cell>
        </row>
        <row r="249">
          <cell r="B249">
            <v>4210272828</v>
          </cell>
          <cell r="C249" t="str">
            <v>registrasi</v>
          </cell>
        </row>
        <row r="250">
          <cell r="B250">
            <v>4210303761</v>
          </cell>
          <cell r="C250" t="str">
            <v>registrasi</v>
          </cell>
        </row>
        <row r="251">
          <cell r="B251">
            <v>4210320285</v>
          </cell>
          <cell r="C251" t="str">
            <v>registrasi</v>
          </cell>
        </row>
        <row r="252">
          <cell r="B252">
            <v>4210336732</v>
          </cell>
          <cell r="C252" t="str">
            <v>registrasi</v>
          </cell>
        </row>
        <row r="253">
          <cell r="B253">
            <v>4210381252</v>
          </cell>
          <cell r="C253" t="str">
            <v>registrasi</v>
          </cell>
        </row>
        <row r="254">
          <cell r="B254">
            <v>4210389070</v>
          </cell>
          <cell r="C254" t="str">
            <v>registrasi</v>
          </cell>
        </row>
        <row r="255">
          <cell r="B255">
            <v>4210396939</v>
          </cell>
          <cell r="C255" t="str">
            <v>registrasi</v>
          </cell>
        </row>
        <row r="256">
          <cell r="B256">
            <v>4210399687</v>
          </cell>
          <cell r="C256" t="str">
            <v>registrasi</v>
          </cell>
        </row>
        <row r="257">
          <cell r="B257">
            <v>4210403019</v>
          </cell>
          <cell r="C257" t="str">
            <v>registrasi</v>
          </cell>
        </row>
        <row r="258">
          <cell r="B258">
            <v>4210415044</v>
          </cell>
          <cell r="C258" t="str">
            <v>registrasi</v>
          </cell>
        </row>
        <row r="259">
          <cell r="B259">
            <v>4210420096</v>
          </cell>
          <cell r="C259" t="str">
            <v>registrasi</v>
          </cell>
        </row>
        <row r="260">
          <cell r="B260">
            <v>4210422212</v>
          </cell>
          <cell r="C260" t="str">
            <v>registrasi</v>
          </cell>
        </row>
        <row r="261">
          <cell r="B261">
            <v>4210435420</v>
          </cell>
          <cell r="C261" t="str">
            <v>registrasi</v>
          </cell>
        </row>
        <row r="262">
          <cell r="B262">
            <v>4210492552</v>
          </cell>
          <cell r="C262" t="str">
            <v>registrasi</v>
          </cell>
        </row>
        <row r="263">
          <cell r="B263">
            <v>4210559074</v>
          </cell>
          <cell r="C263" t="str">
            <v>registrasi</v>
          </cell>
        </row>
        <row r="264">
          <cell r="B264">
            <v>4210562814</v>
          </cell>
          <cell r="C264" t="str">
            <v>registrasi</v>
          </cell>
        </row>
        <row r="265">
          <cell r="B265">
            <v>4210597778</v>
          </cell>
          <cell r="C265" t="str">
            <v>registrasi</v>
          </cell>
        </row>
        <row r="266">
          <cell r="B266">
            <v>4210632710</v>
          </cell>
          <cell r="C266" t="str">
            <v>registrasi</v>
          </cell>
        </row>
        <row r="267">
          <cell r="B267">
            <v>4210633465</v>
          </cell>
          <cell r="C267" t="str">
            <v>registrasi</v>
          </cell>
        </row>
        <row r="268">
          <cell r="B268">
            <v>4210645803</v>
          </cell>
          <cell r="C268" t="str">
            <v>registrasi</v>
          </cell>
        </row>
        <row r="269">
          <cell r="B269">
            <v>4210688947</v>
          </cell>
          <cell r="C269" t="str">
            <v>registrasi</v>
          </cell>
        </row>
        <row r="270">
          <cell r="B270">
            <v>4210690272</v>
          </cell>
          <cell r="C270" t="str">
            <v>registrasi</v>
          </cell>
        </row>
        <row r="271">
          <cell r="B271">
            <v>4210695149</v>
          </cell>
          <cell r="C271" t="str">
            <v>registrasi</v>
          </cell>
        </row>
        <row r="272">
          <cell r="B272">
            <v>4210706422</v>
          </cell>
          <cell r="C272" t="str">
            <v>registrasi</v>
          </cell>
        </row>
        <row r="273">
          <cell r="B273">
            <v>4210786785</v>
          </cell>
          <cell r="C273" t="str">
            <v>registrasi</v>
          </cell>
        </row>
        <row r="274">
          <cell r="B274">
            <v>4210805925</v>
          </cell>
          <cell r="C274" t="str">
            <v>registrasi</v>
          </cell>
        </row>
        <row r="275">
          <cell r="B275">
            <v>4210830351</v>
          </cell>
          <cell r="C275" t="str">
            <v>registrasi</v>
          </cell>
        </row>
        <row r="276">
          <cell r="B276">
            <v>4210836933</v>
          </cell>
          <cell r="C276" t="str">
            <v>registrasi</v>
          </cell>
        </row>
        <row r="277">
          <cell r="B277">
            <v>4210878489</v>
          </cell>
          <cell r="C277" t="str">
            <v>registrasi</v>
          </cell>
        </row>
        <row r="278">
          <cell r="B278">
            <v>4210885456</v>
          </cell>
          <cell r="C278" t="str">
            <v>registrasi</v>
          </cell>
        </row>
        <row r="279">
          <cell r="B279">
            <v>4210920767</v>
          </cell>
          <cell r="C279" t="str">
            <v>registrasi</v>
          </cell>
        </row>
        <row r="280">
          <cell r="B280">
            <v>4210955715</v>
          </cell>
          <cell r="C280" t="str">
            <v>registrasi</v>
          </cell>
        </row>
        <row r="281">
          <cell r="B281">
            <v>4210967793</v>
          </cell>
          <cell r="C281" t="str">
            <v>registrasi</v>
          </cell>
        </row>
        <row r="282">
          <cell r="B282">
            <v>4211075710</v>
          </cell>
          <cell r="C282" t="str">
            <v>registrasi</v>
          </cell>
        </row>
        <row r="283">
          <cell r="B283">
            <v>4211111638</v>
          </cell>
          <cell r="C283" t="str">
            <v>registrasi</v>
          </cell>
        </row>
        <row r="284">
          <cell r="B284">
            <v>4211116641</v>
          </cell>
          <cell r="C284" t="str">
            <v>registrasi</v>
          </cell>
        </row>
        <row r="285">
          <cell r="B285">
            <v>4211133709</v>
          </cell>
          <cell r="C285" t="str">
            <v>registrasi</v>
          </cell>
        </row>
        <row r="286">
          <cell r="B286">
            <v>4211143631</v>
          </cell>
          <cell r="C286" t="str">
            <v>registrasi</v>
          </cell>
        </row>
        <row r="287">
          <cell r="B287">
            <v>4211189644</v>
          </cell>
          <cell r="C287" t="str">
            <v>registrasi</v>
          </cell>
        </row>
        <row r="288">
          <cell r="B288">
            <v>4210665237</v>
          </cell>
          <cell r="C288" t="str">
            <v>registrasi</v>
          </cell>
        </row>
        <row r="289">
          <cell r="B289">
            <v>4211114353</v>
          </cell>
          <cell r="C289" t="str">
            <v>registrasi</v>
          </cell>
        </row>
        <row r="290">
          <cell r="B290">
            <v>4210057744</v>
          </cell>
          <cell r="C290" t="str">
            <v>registrasi</v>
          </cell>
        </row>
        <row r="291">
          <cell r="B291">
            <v>4210249633</v>
          </cell>
          <cell r="C291" t="str">
            <v>registrasi</v>
          </cell>
        </row>
        <row r="292">
          <cell r="B292">
            <v>4210455251</v>
          </cell>
          <cell r="C292" t="str">
            <v>registrasi</v>
          </cell>
        </row>
        <row r="293">
          <cell r="B293">
            <v>4210679738</v>
          </cell>
          <cell r="C293" t="str">
            <v>registrasi</v>
          </cell>
        </row>
        <row r="294">
          <cell r="B294">
            <v>4211060486</v>
          </cell>
          <cell r="C294" t="str">
            <v>registrasi</v>
          </cell>
        </row>
        <row r="295">
          <cell r="B295">
            <v>4211131368</v>
          </cell>
          <cell r="C295" t="str">
            <v>registrasi</v>
          </cell>
        </row>
        <row r="296">
          <cell r="B296">
            <v>4210208750</v>
          </cell>
          <cell r="C296" t="str">
            <v>registrasi</v>
          </cell>
        </row>
        <row r="297">
          <cell r="B297">
            <v>4210586900</v>
          </cell>
          <cell r="C297" t="str">
            <v>registrasi</v>
          </cell>
        </row>
        <row r="298">
          <cell r="B298">
            <v>4210433177</v>
          </cell>
          <cell r="C298" t="str">
            <v>registrasi</v>
          </cell>
        </row>
        <row r="299">
          <cell r="B299">
            <v>4210911313</v>
          </cell>
          <cell r="C299" t="str">
            <v>registrasi</v>
          </cell>
        </row>
        <row r="300">
          <cell r="B300">
            <v>4210745675</v>
          </cell>
          <cell r="C300" t="str">
            <v>registrasi</v>
          </cell>
        </row>
        <row r="301">
          <cell r="B301">
            <v>4211122411</v>
          </cell>
          <cell r="C301" t="str">
            <v>registrasi</v>
          </cell>
        </row>
        <row r="302">
          <cell r="B302">
            <v>4210855921</v>
          </cell>
          <cell r="C302" t="str">
            <v>registrasi</v>
          </cell>
        </row>
        <row r="303">
          <cell r="B303">
            <v>4210009062</v>
          </cell>
          <cell r="C303" t="str">
            <v>registrasi</v>
          </cell>
        </row>
        <row r="304">
          <cell r="B304">
            <v>4210648248</v>
          </cell>
          <cell r="C304" t="str">
            <v>registrasi</v>
          </cell>
        </row>
        <row r="305">
          <cell r="B305">
            <v>4210356297</v>
          </cell>
          <cell r="C305" t="str">
            <v>registrasi</v>
          </cell>
        </row>
        <row r="306">
          <cell r="B306">
            <v>4210152801</v>
          </cell>
          <cell r="C306" t="str">
            <v>registrasi</v>
          </cell>
        </row>
        <row r="307">
          <cell r="B307">
            <v>4210086596</v>
          </cell>
          <cell r="C307" t="str">
            <v>registrasi</v>
          </cell>
        </row>
        <row r="308">
          <cell r="B308">
            <v>4211058112</v>
          </cell>
          <cell r="C308" t="str">
            <v>registrasi</v>
          </cell>
        </row>
        <row r="309">
          <cell r="B309">
            <v>4210411973</v>
          </cell>
          <cell r="C309" t="str">
            <v>registrasi</v>
          </cell>
        </row>
        <row r="310">
          <cell r="B310">
            <v>4211010219</v>
          </cell>
          <cell r="C310" t="str">
            <v>registrasi</v>
          </cell>
        </row>
        <row r="311">
          <cell r="B311">
            <v>4210273020</v>
          </cell>
          <cell r="C311" t="str">
            <v>registrasi</v>
          </cell>
        </row>
        <row r="312">
          <cell r="B312">
            <v>4210264695</v>
          </cell>
          <cell r="C312" t="str">
            <v>registrasi</v>
          </cell>
        </row>
        <row r="313">
          <cell r="B313">
            <v>4210930375</v>
          </cell>
          <cell r="C313" t="str">
            <v>registrasi</v>
          </cell>
        </row>
        <row r="314">
          <cell r="B314">
            <v>4210242756</v>
          </cell>
          <cell r="C314" t="str">
            <v>registrasi</v>
          </cell>
        </row>
        <row r="315">
          <cell r="B315">
            <v>4210084552</v>
          </cell>
          <cell r="C315" t="str">
            <v>registrasi</v>
          </cell>
        </row>
        <row r="316">
          <cell r="B316">
            <v>4210140390</v>
          </cell>
          <cell r="C316" t="str">
            <v>registrasi</v>
          </cell>
        </row>
        <row r="317">
          <cell r="B317">
            <v>4210198183</v>
          </cell>
          <cell r="C317" t="str">
            <v>registrasi</v>
          </cell>
        </row>
        <row r="318">
          <cell r="B318">
            <v>4210253167</v>
          </cell>
          <cell r="C318" t="str">
            <v>registrasi</v>
          </cell>
        </row>
        <row r="319">
          <cell r="B319">
            <v>4210278245</v>
          </cell>
          <cell r="C319" t="str">
            <v>registrasi</v>
          </cell>
        </row>
        <row r="320">
          <cell r="B320">
            <v>4210405200</v>
          </cell>
          <cell r="C320" t="str">
            <v>registrasi</v>
          </cell>
        </row>
        <row r="321">
          <cell r="B321">
            <v>4210412326</v>
          </cell>
          <cell r="C321" t="str">
            <v>registrasi</v>
          </cell>
        </row>
        <row r="322">
          <cell r="B322">
            <v>4210460806</v>
          </cell>
          <cell r="C322" t="str">
            <v>registrasi</v>
          </cell>
        </row>
        <row r="323">
          <cell r="B323">
            <v>4210502557</v>
          </cell>
          <cell r="C323" t="str">
            <v>registrasi</v>
          </cell>
        </row>
        <row r="324">
          <cell r="B324">
            <v>4210509447</v>
          </cell>
          <cell r="C324" t="str">
            <v>registrasi</v>
          </cell>
        </row>
        <row r="325">
          <cell r="B325">
            <v>4210588954</v>
          </cell>
          <cell r="C325" t="str">
            <v>registrasi</v>
          </cell>
        </row>
        <row r="326">
          <cell r="B326">
            <v>4210690402</v>
          </cell>
          <cell r="C326" t="str">
            <v>registrasi</v>
          </cell>
        </row>
        <row r="327">
          <cell r="B327">
            <v>4210692880</v>
          </cell>
          <cell r="C327" t="str">
            <v>registrasi</v>
          </cell>
        </row>
        <row r="328">
          <cell r="B328">
            <v>4210735578</v>
          </cell>
          <cell r="C328" t="str">
            <v>registrasi</v>
          </cell>
        </row>
        <row r="329">
          <cell r="B329">
            <v>4210921232</v>
          </cell>
          <cell r="C329" t="str">
            <v>registrasi</v>
          </cell>
        </row>
        <row r="330">
          <cell r="B330">
            <v>4210963617</v>
          </cell>
          <cell r="C330" t="str">
            <v>registrasi</v>
          </cell>
        </row>
        <row r="331">
          <cell r="B331">
            <v>4210973302</v>
          </cell>
          <cell r="C331" t="str">
            <v>registrasi</v>
          </cell>
        </row>
        <row r="332">
          <cell r="B332">
            <v>4211069287</v>
          </cell>
          <cell r="C332" t="str">
            <v>registrasi</v>
          </cell>
        </row>
        <row r="333">
          <cell r="B333">
            <v>4211096801</v>
          </cell>
          <cell r="C333" t="str">
            <v>registrasi</v>
          </cell>
        </row>
        <row r="334">
          <cell r="B334">
            <v>4211178135</v>
          </cell>
          <cell r="C334" t="str">
            <v>registrasi</v>
          </cell>
        </row>
        <row r="335">
          <cell r="B335">
            <v>4211189006</v>
          </cell>
          <cell r="C335" t="str">
            <v>registrasi</v>
          </cell>
        </row>
        <row r="336">
          <cell r="B336">
            <v>4211014355</v>
          </cell>
          <cell r="C336" t="str">
            <v>registrasi</v>
          </cell>
        </row>
        <row r="337">
          <cell r="B337">
            <v>4210122458</v>
          </cell>
          <cell r="C337" t="str">
            <v>registrasi</v>
          </cell>
        </row>
        <row r="338">
          <cell r="B338">
            <v>4210621591</v>
          </cell>
          <cell r="C338" t="str">
            <v>registrasi</v>
          </cell>
        </row>
        <row r="339">
          <cell r="B339">
            <v>4210474468</v>
          </cell>
          <cell r="C339" t="str">
            <v>registrasi</v>
          </cell>
        </row>
        <row r="340">
          <cell r="B340">
            <v>4210392055</v>
          </cell>
          <cell r="C340" t="str">
            <v>registrasi</v>
          </cell>
        </row>
        <row r="341">
          <cell r="B341">
            <v>4210144557</v>
          </cell>
          <cell r="C341" t="str">
            <v>registrasi</v>
          </cell>
        </row>
        <row r="342">
          <cell r="B342">
            <v>4210806396</v>
          </cell>
          <cell r="C342" t="str">
            <v>registrasi</v>
          </cell>
        </row>
        <row r="343">
          <cell r="B343">
            <v>4210059000</v>
          </cell>
          <cell r="C343" t="str">
            <v>registrasi</v>
          </cell>
        </row>
        <row r="344">
          <cell r="B344">
            <v>4211050835</v>
          </cell>
          <cell r="C344" t="str">
            <v>registrasi</v>
          </cell>
        </row>
        <row r="345">
          <cell r="B345">
            <v>4210941334</v>
          </cell>
          <cell r="C345" t="str">
            <v>registrasi</v>
          </cell>
        </row>
        <row r="346">
          <cell r="B346">
            <v>4210073431</v>
          </cell>
          <cell r="C346" t="str">
            <v>registrasi</v>
          </cell>
        </row>
        <row r="347">
          <cell r="B347">
            <v>4210222465</v>
          </cell>
          <cell r="C347" t="str">
            <v>registrasi</v>
          </cell>
        </row>
        <row r="348">
          <cell r="B348">
            <v>4210321387</v>
          </cell>
          <cell r="C348" t="str">
            <v>registrasi</v>
          </cell>
        </row>
        <row r="349">
          <cell r="B349">
            <v>4210322119</v>
          </cell>
          <cell r="C349" t="str">
            <v>registrasi</v>
          </cell>
        </row>
        <row r="350">
          <cell r="B350">
            <v>4210432648</v>
          </cell>
          <cell r="C350" t="str">
            <v>registrasi</v>
          </cell>
        </row>
        <row r="351">
          <cell r="B351">
            <v>4210514654</v>
          </cell>
          <cell r="C351" t="str">
            <v>registrasi</v>
          </cell>
        </row>
        <row r="352">
          <cell r="B352">
            <v>4210613705</v>
          </cell>
          <cell r="C352" t="str">
            <v>registrasi</v>
          </cell>
        </row>
        <row r="353">
          <cell r="B353">
            <v>4210640185</v>
          </cell>
          <cell r="C353" t="str">
            <v>registrasi</v>
          </cell>
        </row>
        <row r="354">
          <cell r="B354">
            <v>4210734425</v>
          </cell>
          <cell r="C354" t="str">
            <v>registrasi</v>
          </cell>
        </row>
        <row r="355">
          <cell r="B355">
            <v>4210931474</v>
          </cell>
          <cell r="C355" t="str">
            <v>registrasi</v>
          </cell>
        </row>
        <row r="356">
          <cell r="B356">
            <v>4210951981</v>
          </cell>
          <cell r="C356" t="str">
            <v>registrasi</v>
          </cell>
        </row>
        <row r="357">
          <cell r="B357">
            <v>4211183842</v>
          </cell>
          <cell r="C357" t="str">
            <v>registrasi</v>
          </cell>
        </row>
        <row r="358">
          <cell r="B358">
            <v>4211190937</v>
          </cell>
          <cell r="C358" t="str">
            <v>registrasi</v>
          </cell>
        </row>
        <row r="359">
          <cell r="B359">
            <v>4210264951</v>
          </cell>
          <cell r="C359" t="str">
            <v>registrasi</v>
          </cell>
        </row>
        <row r="360">
          <cell r="B360">
            <v>4210229661</v>
          </cell>
          <cell r="C360" t="str">
            <v>registrasi</v>
          </cell>
        </row>
        <row r="361">
          <cell r="B361">
            <v>4210815491</v>
          </cell>
          <cell r="C361" t="str">
            <v>registrasi</v>
          </cell>
        </row>
        <row r="362">
          <cell r="B362">
            <v>4210842072</v>
          </cell>
          <cell r="C362" t="str">
            <v>registrasi</v>
          </cell>
        </row>
        <row r="363">
          <cell r="B363">
            <v>4210497292</v>
          </cell>
          <cell r="C363" t="str">
            <v>registrasi</v>
          </cell>
        </row>
        <row r="364">
          <cell r="B364">
            <v>4210984821</v>
          </cell>
          <cell r="C364" t="str">
            <v>registrasi</v>
          </cell>
        </row>
        <row r="365">
          <cell r="B365">
            <v>4210185227</v>
          </cell>
          <cell r="C365" t="str">
            <v>registrasi</v>
          </cell>
        </row>
        <row r="366">
          <cell r="B366">
            <v>4210151586</v>
          </cell>
          <cell r="C366" t="str">
            <v>registrasi</v>
          </cell>
        </row>
        <row r="367">
          <cell r="B367">
            <v>4210791646</v>
          </cell>
          <cell r="C367" t="str">
            <v>registrasi</v>
          </cell>
        </row>
        <row r="368">
          <cell r="B368">
            <v>4211014966</v>
          </cell>
          <cell r="C368" t="str">
            <v>registrasi</v>
          </cell>
        </row>
        <row r="369">
          <cell r="B369">
            <v>4211039341</v>
          </cell>
          <cell r="C369" t="str">
            <v>registrasi</v>
          </cell>
        </row>
        <row r="370">
          <cell r="B370">
            <v>4210012567</v>
          </cell>
          <cell r="C370" t="str">
            <v>registrasi</v>
          </cell>
        </row>
        <row r="371">
          <cell r="B371">
            <v>4210094035</v>
          </cell>
          <cell r="C371" t="str">
            <v>registrasi</v>
          </cell>
        </row>
        <row r="372">
          <cell r="B372">
            <v>4210128315</v>
          </cell>
          <cell r="C372" t="str">
            <v>registrasi</v>
          </cell>
        </row>
        <row r="373">
          <cell r="B373">
            <v>4210195896</v>
          </cell>
          <cell r="C373" t="str">
            <v>registrasi</v>
          </cell>
        </row>
        <row r="374">
          <cell r="B374">
            <v>4210201732</v>
          </cell>
          <cell r="C374" t="str">
            <v>registrasi</v>
          </cell>
        </row>
        <row r="375">
          <cell r="B375">
            <v>4210256983</v>
          </cell>
          <cell r="C375" t="str">
            <v>registrasi</v>
          </cell>
        </row>
        <row r="376">
          <cell r="B376">
            <v>4210267013</v>
          </cell>
          <cell r="C376" t="str">
            <v>registrasi</v>
          </cell>
        </row>
        <row r="377">
          <cell r="B377">
            <v>4210385160</v>
          </cell>
          <cell r="C377" t="str">
            <v>registrasi</v>
          </cell>
        </row>
        <row r="378">
          <cell r="B378">
            <v>4210399589</v>
          </cell>
          <cell r="C378" t="str">
            <v>registrasi</v>
          </cell>
        </row>
        <row r="379">
          <cell r="B379">
            <v>4210435801</v>
          </cell>
          <cell r="C379" t="str">
            <v>registrasi</v>
          </cell>
        </row>
        <row r="380">
          <cell r="B380">
            <v>4210457607</v>
          </cell>
          <cell r="C380" t="str">
            <v>registrasi</v>
          </cell>
        </row>
        <row r="381">
          <cell r="B381">
            <v>4210482713</v>
          </cell>
          <cell r="C381" t="str">
            <v>registrasi</v>
          </cell>
        </row>
        <row r="382">
          <cell r="B382">
            <v>4210518577</v>
          </cell>
          <cell r="C382" t="str">
            <v>registrasi</v>
          </cell>
        </row>
        <row r="383">
          <cell r="B383">
            <v>4210521692</v>
          </cell>
          <cell r="C383" t="str">
            <v>registrasi</v>
          </cell>
        </row>
        <row r="384">
          <cell r="B384">
            <v>4210875091</v>
          </cell>
          <cell r="C384" t="str">
            <v>registrasi</v>
          </cell>
        </row>
        <row r="385">
          <cell r="B385">
            <v>4211037851</v>
          </cell>
          <cell r="C385" t="str">
            <v>registrasi</v>
          </cell>
        </row>
        <row r="386">
          <cell r="B386">
            <v>4211117196</v>
          </cell>
          <cell r="C386" t="str">
            <v>registrasi</v>
          </cell>
        </row>
        <row r="387">
          <cell r="B387">
            <v>4211129438</v>
          </cell>
          <cell r="C387" t="str">
            <v>registrasi</v>
          </cell>
        </row>
        <row r="388">
          <cell r="B388">
            <v>4211174186</v>
          </cell>
          <cell r="C388" t="str">
            <v>registrasi</v>
          </cell>
        </row>
        <row r="389">
          <cell r="B389">
            <v>4210199520</v>
          </cell>
          <cell r="C389" t="str">
            <v>registrasi</v>
          </cell>
        </row>
        <row r="390">
          <cell r="B390">
            <v>4211054741</v>
          </cell>
          <cell r="C390" t="str">
            <v>registrasi</v>
          </cell>
        </row>
        <row r="391">
          <cell r="B391">
            <v>4210870120</v>
          </cell>
          <cell r="C391" t="str">
            <v>registrasi</v>
          </cell>
        </row>
        <row r="392">
          <cell r="B392">
            <v>4210354861</v>
          </cell>
          <cell r="C392" t="str">
            <v>registrasi</v>
          </cell>
        </row>
        <row r="393">
          <cell r="B393">
            <v>4210499924</v>
          </cell>
          <cell r="C393" t="str">
            <v>registrasi</v>
          </cell>
        </row>
        <row r="394">
          <cell r="B394">
            <v>4210967965</v>
          </cell>
          <cell r="C394" t="str">
            <v>registrasi</v>
          </cell>
        </row>
        <row r="395">
          <cell r="B395">
            <v>4210461415</v>
          </cell>
          <cell r="C395" t="str">
            <v>registrasi</v>
          </cell>
        </row>
        <row r="396">
          <cell r="B396">
            <v>4210144307</v>
          </cell>
          <cell r="C396" t="str">
            <v>registrasi</v>
          </cell>
        </row>
        <row r="397">
          <cell r="B397">
            <v>4210692323</v>
          </cell>
          <cell r="C397" t="str">
            <v>registrasi</v>
          </cell>
        </row>
        <row r="398">
          <cell r="B398">
            <v>4210045275</v>
          </cell>
          <cell r="C398" t="str">
            <v>registrasi</v>
          </cell>
        </row>
        <row r="399">
          <cell r="B399">
            <v>4210105758</v>
          </cell>
          <cell r="C399" t="str">
            <v>registrasi</v>
          </cell>
        </row>
        <row r="400">
          <cell r="B400">
            <v>4210115421</v>
          </cell>
          <cell r="C400" t="str">
            <v>registrasi</v>
          </cell>
        </row>
        <row r="401">
          <cell r="B401">
            <v>4210354387</v>
          </cell>
          <cell r="C401" t="str">
            <v>registrasi</v>
          </cell>
        </row>
        <row r="402">
          <cell r="B402">
            <v>4210358137</v>
          </cell>
          <cell r="C402" t="str">
            <v>registrasi</v>
          </cell>
        </row>
        <row r="403">
          <cell r="B403">
            <v>4210386755</v>
          </cell>
          <cell r="C403" t="str">
            <v>registrasi</v>
          </cell>
        </row>
        <row r="404">
          <cell r="B404">
            <v>4210714398</v>
          </cell>
          <cell r="C404" t="str">
            <v>registrasi</v>
          </cell>
        </row>
        <row r="405">
          <cell r="B405">
            <v>4210043894</v>
          </cell>
          <cell r="C405" t="str">
            <v>registrasi</v>
          </cell>
        </row>
        <row r="406">
          <cell r="B406">
            <v>4210122182</v>
          </cell>
          <cell r="C406" t="str">
            <v>registrasi</v>
          </cell>
        </row>
        <row r="407">
          <cell r="B407">
            <v>4210141517</v>
          </cell>
          <cell r="C407" t="str">
            <v>registrasi</v>
          </cell>
        </row>
        <row r="408">
          <cell r="B408">
            <v>4210142349</v>
          </cell>
          <cell r="C408" t="str">
            <v>registrasi</v>
          </cell>
        </row>
        <row r="409">
          <cell r="B409">
            <v>4210383149</v>
          </cell>
          <cell r="C409" t="str">
            <v>registrasi</v>
          </cell>
        </row>
        <row r="410">
          <cell r="B410">
            <v>4210424900</v>
          </cell>
          <cell r="C410" t="str">
            <v>registrasi</v>
          </cell>
        </row>
        <row r="411">
          <cell r="B411">
            <v>4210622386</v>
          </cell>
          <cell r="C411" t="str">
            <v>registrasi</v>
          </cell>
        </row>
        <row r="412">
          <cell r="B412">
            <v>4210769887</v>
          </cell>
          <cell r="C412" t="str">
            <v>registrasi</v>
          </cell>
        </row>
        <row r="413">
          <cell r="B413">
            <v>4210997472</v>
          </cell>
          <cell r="C413" t="str">
            <v>registrasi</v>
          </cell>
        </row>
        <row r="414">
          <cell r="B414">
            <v>4211157478</v>
          </cell>
          <cell r="C414" t="str">
            <v>registrasi</v>
          </cell>
        </row>
        <row r="415">
          <cell r="B415">
            <v>4210420456</v>
          </cell>
          <cell r="C415" t="str">
            <v>registrasi</v>
          </cell>
        </row>
        <row r="416">
          <cell r="B416">
            <v>4210897066</v>
          </cell>
          <cell r="C416" t="str">
            <v>registrasi</v>
          </cell>
        </row>
        <row r="417">
          <cell r="B417">
            <v>4210117447</v>
          </cell>
          <cell r="C417" t="str">
            <v>registrasi</v>
          </cell>
        </row>
        <row r="418">
          <cell r="B418">
            <v>4210151088</v>
          </cell>
          <cell r="C418" t="str">
            <v>registrasi</v>
          </cell>
        </row>
        <row r="419">
          <cell r="B419">
            <v>4210205221</v>
          </cell>
          <cell r="C419" t="str">
            <v>registrasi</v>
          </cell>
        </row>
        <row r="420">
          <cell r="B420">
            <v>4210392364</v>
          </cell>
          <cell r="C420" t="str">
            <v>registrasi</v>
          </cell>
        </row>
        <row r="421">
          <cell r="B421">
            <v>4210462732</v>
          </cell>
          <cell r="C421" t="str">
            <v>registrasi</v>
          </cell>
        </row>
        <row r="422">
          <cell r="B422">
            <v>4210942167</v>
          </cell>
          <cell r="C422" t="str">
            <v>registrasi</v>
          </cell>
        </row>
        <row r="423">
          <cell r="B423">
            <v>4210176463</v>
          </cell>
          <cell r="C423" t="str">
            <v>registrasi</v>
          </cell>
        </row>
        <row r="424">
          <cell r="B424">
            <v>4211024353</v>
          </cell>
          <cell r="C424" t="str">
            <v>registrasi</v>
          </cell>
        </row>
        <row r="425">
          <cell r="B425">
            <v>4210047154</v>
          </cell>
          <cell r="C425" t="str">
            <v>registrasi</v>
          </cell>
        </row>
        <row r="426">
          <cell r="B426">
            <v>4210433787</v>
          </cell>
          <cell r="C426" t="str">
            <v>registrasi</v>
          </cell>
        </row>
        <row r="427">
          <cell r="B427">
            <v>4210182855</v>
          </cell>
          <cell r="C427" t="str">
            <v>registrasi</v>
          </cell>
        </row>
        <row r="428">
          <cell r="B428">
            <v>4210994649</v>
          </cell>
          <cell r="C428" t="str">
            <v>registrasi</v>
          </cell>
        </row>
        <row r="429">
          <cell r="B429">
            <v>4210450687</v>
          </cell>
          <cell r="C429" t="str">
            <v>registrasi</v>
          </cell>
        </row>
        <row r="430">
          <cell r="B430">
            <v>4210922651</v>
          </cell>
          <cell r="C430" t="str">
            <v>registrasi</v>
          </cell>
        </row>
        <row r="431">
          <cell r="B431">
            <v>4210020624</v>
          </cell>
          <cell r="C431" t="str">
            <v>registrasi</v>
          </cell>
        </row>
        <row r="432">
          <cell r="B432">
            <v>4210072470</v>
          </cell>
          <cell r="C432" t="str">
            <v>registrasi</v>
          </cell>
        </row>
        <row r="433">
          <cell r="B433">
            <v>4210087071</v>
          </cell>
          <cell r="C433" t="str">
            <v>registrasi</v>
          </cell>
        </row>
        <row r="434">
          <cell r="B434">
            <v>4210155613</v>
          </cell>
          <cell r="C434" t="str">
            <v>registrasi</v>
          </cell>
        </row>
        <row r="435">
          <cell r="B435">
            <v>4210167563</v>
          </cell>
          <cell r="C435" t="str">
            <v>registrasi</v>
          </cell>
        </row>
        <row r="436">
          <cell r="B436">
            <v>4210183865</v>
          </cell>
          <cell r="C436" t="str">
            <v>registrasi</v>
          </cell>
        </row>
        <row r="437">
          <cell r="B437">
            <v>4210194296</v>
          </cell>
          <cell r="C437" t="str">
            <v>registrasi</v>
          </cell>
        </row>
        <row r="438">
          <cell r="B438">
            <v>4210198173</v>
          </cell>
          <cell r="C438" t="str">
            <v>registrasi</v>
          </cell>
        </row>
        <row r="439">
          <cell r="B439">
            <v>4210255777</v>
          </cell>
          <cell r="C439" t="str">
            <v>registrasi</v>
          </cell>
        </row>
        <row r="440">
          <cell r="B440">
            <v>4210357001</v>
          </cell>
          <cell r="C440" t="str">
            <v>registrasi</v>
          </cell>
        </row>
        <row r="441">
          <cell r="B441">
            <v>4210452807</v>
          </cell>
          <cell r="C441" t="str">
            <v>registrasi</v>
          </cell>
        </row>
        <row r="442">
          <cell r="B442">
            <v>4210523627</v>
          </cell>
          <cell r="C442" t="str">
            <v>registrasi</v>
          </cell>
        </row>
        <row r="443">
          <cell r="B443">
            <v>4210703688</v>
          </cell>
          <cell r="C443" t="str">
            <v>registrasi</v>
          </cell>
        </row>
        <row r="444">
          <cell r="B444">
            <v>4210711324</v>
          </cell>
          <cell r="C444" t="str">
            <v>registrasi</v>
          </cell>
        </row>
        <row r="445">
          <cell r="B445">
            <v>4210740039</v>
          </cell>
          <cell r="C445" t="str">
            <v>registrasi</v>
          </cell>
        </row>
        <row r="446">
          <cell r="B446">
            <v>4210762861</v>
          </cell>
          <cell r="C446" t="str">
            <v>registrasi</v>
          </cell>
        </row>
        <row r="447">
          <cell r="B447">
            <v>4210764761</v>
          </cell>
          <cell r="C447" t="str">
            <v>registrasi</v>
          </cell>
        </row>
        <row r="448">
          <cell r="B448">
            <v>4210992519</v>
          </cell>
          <cell r="C448" t="str">
            <v>registrasi</v>
          </cell>
        </row>
        <row r="449">
          <cell r="B449">
            <v>4211033732</v>
          </cell>
          <cell r="C449" t="str">
            <v>registrasi</v>
          </cell>
        </row>
        <row r="450">
          <cell r="B450">
            <v>4211081285</v>
          </cell>
          <cell r="C450" t="str">
            <v>registrasi</v>
          </cell>
        </row>
        <row r="451">
          <cell r="B451">
            <v>4211123262</v>
          </cell>
          <cell r="C451" t="str">
            <v>registrasi</v>
          </cell>
        </row>
        <row r="452">
          <cell r="B452">
            <v>4211160024</v>
          </cell>
          <cell r="C452" t="str">
            <v>registrasi</v>
          </cell>
        </row>
        <row r="453">
          <cell r="B453">
            <v>4211389730</v>
          </cell>
          <cell r="C453" t="str">
            <v>registrasi</v>
          </cell>
        </row>
        <row r="454">
          <cell r="B454">
            <v>4210147981</v>
          </cell>
          <cell r="C454" t="str">
            <v>registrasi</v>
          </cell>
        </row>
        <row r="455">
          <cell r="B455">
            <v>4210644077</v>
          </cell>
          <cell r="C455" t="str">
            <v>registrasi</v>
          </cell>
        </row>
        <row r="456">
          <cell r="B456">
            <v>4210257649</v>
          </cell>
          <cell r="C456" t="str">
            <v>registrasi</v>
          </cell>
        </row>
        <row r="457">
          <cell r="B457">
            <v>4210402143</v>
          </cell>
          <cell r="C457" t="str">
            <v>registrasi</v>
          </cell>
        </row>
        <row r="458">
          <cell r="B458">
            <v>4210523156</v>
          </cell>
          <cell r="C458" t="str">
            <v>registrasi</v>
          </cell>
        </row>
        <row r="459">
          <cell r="B459">
            <v>4210823515</v>
          </cell>
          <cell r="C459" t="str">
            <v>registrasi</v>
          </cell>
        </row>
        <row r="460">
          <cell r="B460">
            <v>4210115162</v>
          </cell>
          <cell r="C460" t="str">
            <v>registrasi</v>
          </cell>
        </row>
        <row r="461">
          <cell r="B461">
            <v>4210612098</v>
          </cell>
          <cell r="C461" t="str">
            <v>registrasi</v>
          </cell>
        </row>
        <row r="462">
          <cell r="B462">
            <v>4210368642</v>
          </cell>
          <cell r="C462" t="str">
            <v>registrasi</v>
          </cell>
        </row>
        <row r="463">
          <cell r="B463">
            <v>4210079772</v>
          </cell>
          <cell r="C463" t="str">
            <v>registrasi</v>
          </cell>
        </row>
        <row r="464">
          <cell r="B464">
            <v>4210132442</v>
          </cell>
          <cell r="C464" t="str">
            <v>registrasi</v>
          </cell>
        </row>
        <row r="465">
          <cell r="B465">
            <v>4210166153</v>
          </cell>
          <cell r="C465" t="str">
            <v>registrasi</v>
          </cell>
        </row>
        <row r="466">
          <cell r="B466">
            <v>4210184555</v>
          </cell>
          <cell r="C466" t="str">
            <v>registrasi</v>
          </cell>
        </row>
        <row r="467">
          <cell r="B467">
            <v>4210236370</v>
          </cell>
          <cell r="C467" t="str">
            <v>registrasi</v>
          </cell>
        </row>
        <row r="468">
          <cell r="B468">
            <v>4210583026</v>
          </cell>
          <cell r="C468" t="str">
            <v>registrasi</v>
          </cell>
        </row>
        <row r="469">
          <cell r="B469">
            <v>4210671328</v>
          </cell>
          <cell r="C469" t="str">
            <v>registrasi</v>
          </cell>
        </row>
        <row r="470">
          <cell r="B470">
            <v>4210722932</v>
          </cell>
          <cell r="C470" t="str">
            <v>registrasi</v>
          </cell>
        </row>
        <row r="471">
          <cell r="B471">
            <v>4210764690</v>
          </cell>
          <cell r="C471" t="str">
            <v>registrasi</v>
          </cell>
        </row>
        <row r="472">
          <cell r="B472">
            <v>4210830444</v>
          </cell>
          <cell r="C472" t="str">
            <v>registrasi</v>
          </cell>
        </row>
        <row r="473">
          <cell r="B473">
            <v>4211015938</v>
          </cell>
          <cell r="C473" t="str">
            <v>registrasi</v>
          </cell>
        </row>
        <row r="474">
          <cell r="B474">
            <v>4211047440</v>
          </cell>
          <cell r="C474" t="str">
            <v>registrasi</v>
          </cell>
        </row>
        <row r="475">
          <cell r="B475">
            <v>4211116085</v>
          </cell>
          <cell r="C475" t="str">
            <v>registrasi</v>
          </cell>
        </row>
        <row r="476">
          <cell r="B476">
            <v>4210691393</v>
          </cell>
          <cell r="C476" t="str">
            <v>registrasi</v>
          </cell>
        </row>
        <row r="477">
          <cell r="B477">
            <v>4210986456</v>
          </cell>
          <cell r="C477" t="str">
            <v>registrasi</v>
          </cell>
        </row>
        <row r="478">
          <cell r="B478">
            <v>4210701833</v>
          </cell>
          <cell r="C478" t="str">
            <v>registrasi</v>
          </cell>
        </row>
        <row r="479">
          <cell r="B479">
            <v>4210388739</v>
          </cell>
          <cell r="C479" t="str">
            <v>registrasi</v>
          </cell>
        </row>
        <row r="480">
          <cell r="B480">
            <v>4211121228</v>
          </cell>
          <cell r="C480" t="str">
            <v>registrasi</v>
          </cell>
        </row>
        <row r="481">
          <cell r="B481">
            <v>4210891162</v>
          </cell>
          <cell r="C481" t="str">
            <v>registrasi</v>
          </cell>
        </row>
        <row r="482">
          <cell r="B482">
            <v>4210685145</v>
          </cell>
          <cell r="C482" t="str">
            <v>registrasi</v>
          </cell>
        </row>
        <row r="483">
          <cell r="B483">
            <v>4211156129</v>
          </cell>
          <cell r="C483" t="str">
            <v>registrasi</v>
          </cell>
        </row>
        <row r="484">
          <cell r="B484">
            <v>4210110664</v>
          </cell>
          <cell r="C484" t="str">
            <v>registrasi</v>
          </cell>
        </row>
        <row r="485">
          <cell r="B485">
            <v>4210179613</v>
          </cell>
          <cell r="C485" t="str">
            <v>registrasi</v>
          </cell>
        </row>
        <row r="486">
          <cell r="B486">
            <v>4210230359</v>
          </cell>
          <cell r="C486" t="str">
            <v>registrasi</v>
          </cell>
        </row>
        <row r="487">
          <cell r="B487">
            <v>4210232959</v>
          </cell>
          <cell r="C487" t="str">
            <v>registrasi</v>
          </cell>
        </row>
        <row r="488">
          <cell r="B488">
            <v>4210259795</v>
          </cell>
          <cell r="C488" t="str">
            <v>registrasi</v>
          </cell>
        </row>
        <row r="489">
          <cell r="B489">
            <v>4210321845</v>
          </cell>
          <cell r="C489" t="str">
            <v>registrasi</v>
          </cell>
        </row>
        <row r="490">
          <cell r="B490">
            <v>4210347256</v>
          </cell>
          <cell r="C490" t="str">
            <v>registrasi</v>
          </cell>
        </row>
        <row r="491">
          <cell r="B491">
            <v>4210420336</v>
          </cell>
          <cell r="C491" t="str">
            <v>registrasi</v>
          </cell>
        </row>
        <row r="492">
          <cell r="B492">
            <v>4210438071</v>
          </cell>
          <cell r="C492" t="str">
            <v>registrasi</v>
          </cell>
        </row>
        <row r="493">
          <cell r="B493">
            <v>4210476751</v>
          </cell>
          <cell r="C493" t="str">
            <v>registrasi</v>
          </cell>
        </row>
        <row r="494">
          <cell r="B494">
            <v>4210629820</v>
          </cell>
          <cell r="C494" t="str">
            <v>registrasi</v>
          </cell>
        </row>
        <row r="495">
          <cell r="B495">
            <v>4210671598</v>
          </cell>
          <cell r="C495" t="str">
            <v>registrasi</v>
          </cell>
        </row>
        <row r="496">
          <cell r="B496">
            <v>4210815668</v>
          </cell>
          <cell r="C496" t="str">
            <v>registrasi</v>
          </cell>
        </row>
        <row r="497">
          <cell r="B497">
            <v>4210841954</v>
          </cell>
          <cell r="C497" t="str">
            <v>registrasi</v>
          </cell>
        </row>
        <row r="498">
          <cell r="B498">
            <v>4210995906</v>
          </cell>
          <cell r="C498" t="str">
            <v>registrasi</v>
          </cell>
        </row>
        <row r="499">
          <cell r="B499">
            <v>4210673461</v>
          </cell>
          <cell r="C499" t="str">
            <v>registrasi</v>
          </cell>
        </row>
        <row r="500">
          <cell r="B500">
            <v>4210697216</v>
          </cell>
          <cell r="C500" t="str">
            <v>registrasi</v>
          </cell>
        </row>
        <row r="501">
          <cell r="B501">
            <v>4210851034</v>
          </cell>
          <cell r="C501" t="str">
            <v>registrasi</v>
          </cell>
        </row>
        <row r="502">
          <cell r="B502">
            <v>4211039879</v>
          </cell>
          <cell r="C502" t="str">
            <v>registrasi</v>
          </cell>
        </row>
        <row r="503">
          <cell r="B503">
            <v>4210440787</v>
          </cell>
          <cell r="C503" t="str">
            <v>registrasi</v>
          </cell>
        </row>
        <row r="504">
          <cell r="B504">
            <v>4210985823</v>
          </cell>
          <cell r="C504" t="str">
            <v>registrasi</v>
          </cell>
        </row>
        <row r="505">
          <cell r="B505">
            <v>4210396117</v>
          </cell>
          <cell r="C505" t="str">
            <v>registrasi</v>
          </cell>
        </row>
        <row r="506">
          <cell r="B506">
            <v>4210209432</v>
          </cell>
          <cell r="C506" t="str">
            <v>registrasi</v>
          </cell>
        </row>
        <row r="507">
          <cell r="B507">
            <v>4210466625</v>
          </cell>
          <cell r="C507" t="str">
            <v>registrasi</v>
          </cell>
        </row>
        <row r="508">
          <cell r="B508">
            <v>4210015894</v>
          </cell>
          <cell r="C508" t="str">
            <v>registrasi</v>
          </cell>
        </row>
        <row r="509">
          <cell r="B509">
            <v>4210020577</v>
          </cell>
          <cell r="C509" t="str">
            <v>registrasi</v>
          </cell>
        </row>
        <row r="510">
          <cell r="B510">
            <v>4210050876</v>
          </cell>
          <cell r="C510" t="str">
            <v>registrasi</v>
          </cell>
        </row>
        <row r="511">
          <cell r="B511">
            <v>4210178048</v>
          </cell>
          <cell r="C511" t="str">
            <v>registrasi</v>
          </cell>
        </row>
        <row r="512">
          <cell r="B512">
            <v>4210183791</v>
          </cell>
          <cell r="C512" t="str">
            <v>registrasi</v>
          </cell>
        </row>
        <row r="513">
          <cell r="B513">
            <v>4210301504</v>
          </cell>
          <cell r="C513" t="str">
            <v>registrasi</v>
          </cell>
        </row>
        <row r="514">
          <cell r="B514">
            <v>4210341601</v>
          </cell>
          <cell r="C514" t="str">
            <v>registrasi</v>
          </cell>
        </row>
        <row r="515">
          <cell r="B515">
            <v>4210370018</v>
          </cell>
          <cell r="C515" t="str">
            <v>registrasi</v>
          </cell>
        </row>
        <row r="516">
          <cell r="B516">
            <v>4210377269</v>
          </cell>
          <cell r="C516" t="str">
            <v>registrasi</v>
          </cell>
        </row>
        <row r="517">
          <cell r="B517">
            <v>4210384491</v>
          </cell>
          <cell r="C517" t="str">
            <v>registrasi</v>
          </cell>
        </row>
        <row r="518">
          <cell r="B518">
            <v>4210484114</v>
          </cell>
          <cell r="C518" t="str">
            <v>registrasi</v>
          </cell>
        </row>
        <row r="519">
          <cell r="B519">
            <v>4210544250</v>
          </cell>
          <cell r="C519" t="str">
            <v>registrasi</v>
          </cell>
        </row>
        <row r="520">
          <cell r="B520">
            <v>4210573384</v>
          </cell>
          <cell r="C520" t="str">
            <v>registrasi</v>
          </cell>
        </row>
        <row r="521">
          <cell r="B521">
            <v>4210763178</v>
          </cell>
          <cell r="C521" t="str">
            <v>registrasi</v>
          </cell>
        </row>
        <row r="522">
          <cell r="B522">
            <v>4211128014</v>
          </cell>
          <cell r="C522" t="str">
            <v>registrasi</v>
          </cell>
        </row>
        <row r="523">
          <cell r="B523">
            <v>4211003079</v>
          </cell>
          <cell r="C523" t="str">
            <v>registrasi</v>
          </cell>
        </row>
        <row r="524">
          <cell r="B524">
            <v>4210652631</v>
          </cell>
          <cell r="C524" t="str">
            <v>registrasi</v>
          </cell>
        </row>
        <row r="525">
          <cell r="B525">
            <v>4210752028</v>
          </cell>
          <cell r="C525" t="str">
            <v>registrasi</v>
          </cell>
        </row>
        <row r="526">
          <cell r="B526">
            <v>4210282624</v>
          </cell>
          <cell r="C526" t="str">
            <v>registrasi</v>
          </cell>
        </row>
        <row r="527">
          <cell r="B527">
            <v>4210530875</v>
          </cell>
          <cell r="C527" t="str">
            <v>registrasi</v>
          </cell>
        </row>
        <row r="528">
          <cell r="B528">
            <v>4210182500</v>
          </cell>
          <cell r="C528" t="str">
            <v>registrasi</v>
          </cell>
        </row>
        <row r="529">
          <cell r="B529">
            <v>4210780191</v>
          </cell>
          <cell r="C529" t="str">
            <v>registrasi</v>
          </cell>
        </row>
        <row r="530">
          <cell r="B530">
            <v>4210748422</v>
          </cell>
          <cell r="C530" t="str">
            <v>registrasi</v>
          </cell>
        </row>
        <row r="531">
          <cell r="B531">
            <v>4210537453</v>
          </cell>
          <cell r="C531" t="str">
            <v>registrasi</v>
          </cell>
        </row>
        <row r="532">
          <cell r="B532">
            <v>4210213411</v>
          </cell>
          <cell r="C532" t="str">
            <v>registrasi</v>
          </cell>
        </row>
        <row r="533">
          <cell r="B533">
            <v>4210223261</v>
          </cell>
          <cell r="C533" t="str">
            <v>registrasi</v>
          </cell>
        </row>
        <row r="534">
          <cell r="B534">
            <v>4210261027</v>
          </cell>
          <cell r="C534" t="str">
            <v>registrasi</v>
          </cell>
        </row>
        <row r="535">
          <cell r="B535">
            <v>4210329350</v>
          </cell>
          <cell r="C535" t="str">
            <v>registrasi</v>
          </cell>
        </row>
        <row r="536">
          <cell r="B536">
            <v>4210421627</v>
          </cell>
          <cell r="C536" t="str">
            <v>registrasi</v>
          </cell>
        </row>
        <row r="537">
          <cell r="B537">
            <v>4210438000</v>
          </cell>
          <cell r="C537" t="str">
            <v>registrasi</v>
          </cell>
        </row>
        <row r="538">
          <cell r="B538">
            <v>4210444262</v>
          </cell>
          <cell r="C538" t="str">
            <v>registrasi</v>
          </cell>
        </row>
        <row r="539">
          <cell r="B539">
            <v>4211121745</v>
          </cell>
          <cell r="C539" t="str">
            <v>registrasi</v>
          </cell>
        </row>
        <row r="540">
          <cell r="B540">
            <v>4210256197</v>
          </cell>
          <cell r="C540" t="str">
            <v>registrasi</v>
          </cell>
        </row>
        <row r="541">
          <cell r="B541">
            <v>4210837418</v>
          </cell>
          <cell r="C541" t="str">
            <v>registrasi</v>
          </cell>
        </row>
        <row r="542">
          <cell r="B542">
            <v>4210283620</v>
          </cell>
          <cell r="C542" t="str">
            <v>registrasi</v>
          </cell>
        </row>
        <row r="543">
          <cell r="B543">
            <v>4210928075</v>
          </cell>
          <cell r="C543" t="str">
            <v>registrasi</v>
          </cell>
        </row>
        <row r="544">
          <cell r="B544">
            <v>4210163688</v>
          </cell>
          <cell r="C544" t="str">
            <v>registrasi</v>
          </cell>
        </row>
        <row r="545">
          <cell r="B545">
            <v>4210005081</v>
          </cell>
          <cell r="C545" t="str">
            <v>registrasi</v>
          </cell>
        </row>
        <row r="546">
          <cell r="B546">
            <v>4210198370</v>
          </cell>
          <cell r="C546" t="str">
            <v>registrasi</v>
          </cell>
        </row>
        <row r="547">
          <cell r="B547">
            <v>4210212879</v>
          </cell>
          <cell r="C547" t="str">
            <v>registrasi</v>
          </cell>
        </row>
        <row r="548">
          <cell r="B548">
            <v>4210263006</v>
          </cell>
          <cell r="C548" t="str">
            <v>registrasi</v>
          </cell>
        </row>
        <row r="549">
          <cell r="B549">
            <v>4210431823</v>
          </cell>
          <cell r="C549" t="str">
            <v>registrasi</v>
          </cell>
        </row>
        <row r="550">
          <cell r="B550">
            <v>4210525890</v>
          </cell>
          <cell r="C550" t="str">
            <v>registrasi</v>
          </cell>
        </row>
        <row r="551">
          <cell r="B551">
            <v>4210532302</v>
          </cell>
          <cell r="C551" t="str">
            <v>registrasi</v>
          </cell>
        </row>
        <row r="552">
          <cell r="B552">
            <v>4210489208</v>
          </cell>
          <cell r="C552" t="str">
            <v>registrasi</v>
          </cell>
        </row>
        <row r="553">
          <cell r="B553">
            <v>4210716858</v>
          </cell>
          <cell r="C553" t="str">
            <v>registrasi</v>
          </cell>
        </row>
        <row r="554">
          <cell r="B554">
            <v>4210065219</v>
          </cell>
          <cell r="C554" t="str">
            <v>registrasi</v>
          </cell>
        </row>
        <row r="555">
          <cell r="B555">
            <v>4210941041</v>
          </cell>
          <cell r="C555" t="str">
            <v>registrasi</v>
          </cell>
        </row>
        <row r="556">
          <cell r="B556">
            <v>4210534515</v>
          </cell>
          <cell r="C556" t="str">
            <v>registrasi</v>
          </cell>
        </row>
        <row r="557">
          <cell r="B557">
            <v>4210204988</v>
          </cell>
          <cell r="C557" t="str">
            <v>registrasi</v>
          </cell>
        </row>
        <row r="558">
          <cell r="B558">
            <v>4210097114</v>
          </cell>
          <cell r="C558" t="str">
            <v>registrasi</v>
          </cell>
        </row>
        <row r="559">
          <cell r="B559">
            <v>4210377665</v>
          </cell>
          <cell r="C559" t="str">
            <v>registrasi</v>
          </cell>
        </row>
        <row r="560">
          <cell r="B560">
            <v>4210500697</v>
          </cell>
          <cell r="C560" t="str">
            <v>registrasi</v>
          </cell>
        </row>
        <row r="561">
          <cell r="B561">
            <v>4210646048</v>
          </cell>
          <cell r="C561" t="str">
            <v>registrasi</v>
          </cell>
        </row>
        <row r="562">
          <cell r="B562">
            <v>4210113372</v>
          </cell>
          <cell r="C562" t="str">
            <v>registrasi</v>
          </cell>
        </row>
        <row r="563">
          <cell r="B563">
            <v>4210145794</v>
          </cell>
          <cell r="C563" t="str">
            <v>registrasi</v>
          </cell>
        </row>
        <row r="564">
          <cell r="B564">
            <v>4210213661</v>
          </cell>
          <cell r="C564" t="str">
            <v>registrasi</v>
          </cell>
        </row>
        <row r="565">
          <cell r="B565">
            <v>4210366648</v>
          </cell>
          <cell r="C565" t="str">
            <v>registrasi</v>
          </cell>
        </row>
        <row r="566">
          <cell r="B566">
            <v>4210451210</v>
          </cell>
          <cell r="C566" t="str">
            <v>registrasi</v>
          </cell>
        </row>
        <row r="567">
          <cell r="B567">
            <v>4210476056</v>
          </cell>
          <cell r="C567" t="str">
            <v>registrasi</v>
          </cell>
        </row>
        <row r="568">
          <cell r="B568">
            <v>4210598087</v>
          </cell>
          <cell r="C568" t="str">
            <v>registrasi</v>
          </cell>
        </row>
        <row r="569">
          <cell r="B569">
            <v>4210610217</v>
          </cell>
          <cell r="C569" t="str">
            <v>registrasi</v>
          </cell>
        </row>
        <row r="570">
          <cell r="B570">
            <v>4210646368</v>
          </cell>
          <cell r="C570" t="str">
            <v>registrasi</v>
          </cell>
        </row>
        <row r="571">
          <cell r="B571">
            <v>4210689234</v>
          </cell>
          <cell r="C571" t="str">
            <v>registrasi</v>
          </cell>
        </row>
        <row r="572">
          <cell r="B572">
            <v>4210850923</v>
          </cell>
          <cell r="C572" t="str">
            <v>registrasi</v>
          </cell>
        </row>
        <row r="573">
          <cell r="B573">
            <v>4210935036</v>
          </cell>
          <cell r="C573" t="str">
            <v>registrasi</v>
          </cell>
        </row>
        <row r="574">
          <cell r="B574">
            <v>4211166664</v>
          </cell>
          <cell r="C574" t="str">
            <v>registrasi</v>
          </cell>
        </row>
        <row r="575">
          <cell r="B575">
            <v>4210936777</v>
          </cell>
          <cell r="C575" t="str">
            <v>registrasi</v>
          </cell>
        </row>
        <row r="576">
          <cell r="B576">
            <v>4210596404</v>
          </cell>
          <cell r="C576" t="str">
            <v>registrasi</v>
          </cell>
        </row>
        <row r="577">
          <cell r="B577">
            <v>4211119160</v>
          </cell>
          <cell r="C577" t="str">
            <v>registrasi</v>
          </cell>
        </row>
        <row r="578">
          <cell r="B578">
            <v>4211029307</v>
          </cell>
          <cell r="C578" t="str">
            <v>registrasi</v>
          </cell>
        </row>
        <row r="579">
          <cell r="B579">
            <v>4210533998</v>
          </cell>
          <cell r="C579" t="str">
            <v>registrasi</v>
          </cell>
        </row>
        <row r="580">
          <cell r="B580">
            <v>4210368640</v>
          </cell>
          <cell r="C580" t="str">
            <v>registrasi</v>
          </cell>
        </row>
        <row r="581">
          <cell r="B581">
            <v>4210952808</v>
          </cell>
          <cell r="C581" t="str">
            <v>registrasi</v>
          </cell>
        </row>
        <row r="582">
          <cell r="B582">
            <v>4210093802</v>
          </cell>
          <cell r="C582" t="str">
            <v>registrasi</v>
          </cell>
        </row>
        <row r="583">
          <cell r="B583">
            <v>4210162326</v>
          </cell>
          <cell r="C583" t="str">
            <v>registrasi</v>
          </cell>
        </row>
        <row r="584">
          <cell r="B584">
            <v>4210204708</v>
          </cell>
          <cell r="C584" t="str">
            <v>registrasi</v>
          </cell>
        </row>
        <row r="585">
          <cell r="B585">
            <v>4210386449</v>
          </cell>
          <cell r="C585" t="str">
            <v>registrasi</v>
          </cell>
        </row>
        <row r="586">
          <cell r="B586">
            <v>4210514973</v>
          </cell>
          <cell r="C586" t="str">
            <v>registrasi</v>
          </cell>
        </row>
        <row r="587">
          <cell r="B587">
            <v>4210539791</v>
          </cell>
          <cell r="C587" t="str">
            <v>registrasi</v>
          </cell>
        </row>
        <row r="588">
          <cell r="B588">
            <v>4210605310</v>
          </cell>
          <cell r="C588" t="str">
            <v>registrasi</v>
          </cell>
        </row>
        <row r="589">
          <cell r="B589">
            <v>4210655536</v>
          </cell>
          <cell r="C589" t="str">
            <v>registrasi</v>
          </cell>
        </row>
        <row r="590">
          <cell r="B590">
            <v>4210803979</v>
          </cell>
          <cell r="C590" t="str">
            <v>registrasi</v>
          </cell>
        </row>
        <row r="591">
          <cell r="B591">
            <v>4210415570</v>
          </cell>
          <cell r="C591" t="str">
            <v>registrasi</v>
          </cell>
        </row>
        <row r="592">
          <cell r="B592">
            <v>4210033714</v>
          </cell>
          <cell r="C592" t="str">
            <v>registrasi</v>
          </cell>
        </row>
        <row r="593">
          <cell r="B593">
            <v>4210281106</v>
          </cell>
          <cell r="C593" t="str">
            <v>registrasi</v>
          </cell>
        </row>
        <row r="594">
          <cell r="B594">
            <v>4210698032</v>
          </cell>
          <cell r="C594" t="str">
            <v>registrasi</v>
          </cell>
        </row>
        <row r="595">
          <cell r="B595">
            <v>4211121133</v>
          </cell>
          <cell r="C595" t="str">
            <v>registrasi</v>
          </cell>
        </row>
        <row r="596">
          <cell r="B596">
            <v>4210024291</v>
          </cell>
          <cell r="C596" t="str">
            <v>registrasi</v>
          </cell>
        </row>
        <row r="597">
          <cell r="B597">
            <v>4210140346</v>
          </cell>
          <cell r="C597" t="str">
            <v>registrasi</v>
          </cell>
        </row>
        <row r="598">
          <cell r="B598">
            <v>4210296631</v>
          </cell>
          <cell r="C598" t="str">
            <v>registrasi</v>
          </cell>
        </row>
        <row r="599">
          <cell r="B599">
            <v>4210406475</v>
          </cell>
          <cell r="C599" t="str">
            <v>registrasi</v>
          </cell>
        </row>
        <row r="600">
          <cell r="B600">
            <v>4210506018</v>
          </cell>
          <cell r="C600" t="str">
            <v>registrasi</v>
          </cell>
        </row>
        <row r="601">
          <cell r="B601">
            <v>4210592061</v>
          </cell>
          <cell r="C601" t="str">
            <v>registrasi</v>
          </cell>
        </row>
        <row r="602">
          <cell r="B602">
            <v>4210660785</v>
          </cell>
          <cell r="C602" t="str">
            <v>registrasi</v>
          </cell>
        </row>
        <row r="603">
          <cell r="B603">
            <v>4210872795</v>
          </cell>
          <cell r="C603" t="str">
            <v>registrasi</v>
          </cell>
        </row>
        <row r="604">
          <cell r="B604">
            <v>4210956722</v>
          </cell>
          <cell r="C604" t="str">
            <v>registrasi</v>
          </cell>
        </row>
        <row r="605">
          <cell r="B605">
            <v>4211161420</v>
          </cell>
          <cell r="C605" t="str">
            <v>registrasi</v>
          </cell>
        </row>
        <row r="606">
          <cell r="B606">
            <v>4210774231</v>
          </cell>
          <cell r="C606" t="str">
            <v>registrasi</v>
          </cell>
        </row>
        <row r="607">
          <cell r="B607">
            <v>4211032450</v>
          </cell>
          <cell r="C607" t="str">
            <v>registrasi</v>
          </cell>
        </row>
        <row r="608">
          <cell r="B608">
            <v>4210174856</v>
          </cell>
          <cell r="C608" t="str">
            <v>registrasi</v>
          </cell>
        </row>
        <row r="609">
          <cell r="B609">
            <v>4210248902</v>
          </cell>
          <cell r="C609" t="str">
            <v>registrasi</v>
          </cell>
        </row>
        <row r="610">
          <cell r="B610">
            <v>4210799190</v>
          </cell>
          <cell r="C610" t="str">
            <v>registrasi</v>
          </cell>
        </row>
        <row r="611">
          <cell r="B611">
            <v>4210619540</v>
          </cell>
          <cell r="C611" t="str">
            <v>registrasi</v>
          </cell>
        </row>
        <row r="612">
          <cell r="B612">
            <v>4210608974</v>
          </cell>
          <cell r="C612" t="str">
            <v>registrasi</v>
          </cell>
        </row>
        <row r="613">
          <cell r="B613">
            <v>4210301184</v>
          </cell>
          <cell r="C613" t="str">
            <v>registrasi</v>
          </cell>
        </row>
        <row r="614">
          <cell r="B614">
            <v>4210566069</v>
          </cell>
          <cell r="C614" t="str">
            <v>registrasi</v>
          </cell>
        </row>
        <row r="615">
          <cell r="B615">
            <v>4210939937</v>
          </cell>
          <cell r="C615" t="str">
            <v>registrasi</v>
          </cell>
        </row>
        <row r="616">
          <cell r="B616">
            <v>4210240876</v>
          </cell>
          <cell r="C616" t="str">
            <v>registrasi</v>
          </cell>
        </row>
        <row r="617">
          <cell r="B617">
            <v>4210539165</v>
          </cell>
          <cell r="C617" t="str">
            <v>registrasi</v>
          </cell>
        </row>
        <row r="618">
          <cell r="B618">
            <v>4210250290</v>
          </cell>
          <cell r="C618" t="str">
            <v>registrasi</v>
          </cell>
        </row>
        <row r="619">
          <cell r="B619">
            <v>4210662861</v>
          </cell>
          <cell r="C619" t="str">
            <v>registrasi</v>
          </cell>
        </row>
        <row r="620">
          <cell r="B620">
            <v>4210155525</v>
          </cell>
          <cell r="C620" t="str">
            <v>registrasi</v>
          </cell>
        </row>
        <row r="621">
          <cell r="B621">
            <v>4210414276</v>
          </cell>
          <cell r="C621" t="str">
            <v>registrasi</v>
          </cell>
        </row>
        <row r="622">
          <cell r="B622">
            <v>4210851640</v>
          </cell>
          <cell r="C622" t="str">
            <v>registrasi</v>
          </cell>
        </row>
        <row r="623">
          <cell r="B623">
            <v>4210632010</v>
          </cell>
          <cell r="C623" t="str">
            <v>registrasi</v>
          </cell>
        </row>
        <row r="624">
          <cell r="B624">
            <v>4210396336</v>
          </cell>
          <cell r="C624" t="str">
            <v>registrasi</v>
          </cell>
        </row>
        <row r="625">
          <cell r="B625">
            <v>4210809995</v>
          </cell>
          <cell r="C625" t="str">
            <v>registrasi</v>
          </cell>
        </row>
        <row r="626">
          <cell r="B626">
            <v>4210996507</v>
          </cell>
          <cell r="C626" t="str">
            <v>registrasi</v>
          </cell>
        </row>
        <row r="627">
          <cell r="B627">
            <v>4210691687</v>
          </cell>
          <cell r="C627" t="str">
            <v>registrasi</v>
          </cell>
        </row>
        <row r="628">
          <cell r="B628">
            <v>4210451754</v>
          </cell>
          <cell r="C628" t="str">
            <v>registrasi</v>
          </cell>
        </row>
        <row r="629">
          <cell r="B629">
            <v>4211090225</v>
          </cell>
          <cell r="C629" t="str">
            <v>registrasi</v>
          </cell>
        </row>
        <row r="630">
          <cell r="B630">
            <v>4210098148</v>
          </cell>
          <cell r="C630" t="str">
            <v>registrasi</v>
          </cell>
        </row>
        <row r="631">
          <cell r="B631">
            <v>4210885374</v>
          </cell>
          <cell r="C631" t="str">
            <v>registrasi</v>
          </cell>
        </row>
        <row r="632">
          <cell r="B632">
            <v>4210128706</v>
          </cell>
          <cell r="C632" t="str">
            <v>registrasi</v>
          </cell>
        </row>
        <row r="633">
          <cell r="B633">
            <v>4210429692</v>
          </cell>
          <cell r="C633" t="str">
            <v>registrasi</v>
          </cell>
        </row>
        <row r="634">
          <cell r="B634">
            <v>4210457601</v>
          </cell>
          <cell r="C634" t="str">
            <v>registrasi</v>
          </cell>
        </row>
        <row r="635">
          <cell r="B635">
            <v>4210487716</v>
          </cell>
          <cell r="C635" t="str">
            <v>registrasi</v>
          </cell>
        </row>
        <row r="636">
          <cell r="B636">
            <v>4210491196</v>
          </cell>
          <cell r="C636" t="str">
            <v>registrasi</v>
          </cell>
        </row>
        <row r="637">
          <cell r="B637">
            <v>4210525608</v>
          </cell>
          <cell r="C637" t="str">
            <v>registrasi</v>
          </cell>
        </row>
        <row r="638">
          <cell r="B638">
            <v>4210697405</v>
          </cell>
          <cell r="C638" t="str">
            <v>registrasi</v>
          </cell>
        </row>
        <row r="639">
          <cell r="B639">
            <v>4210769634</v>
          </cell>
          <cell r="C639" t="str">
            <v>registrasi</v>
          </cell>
        </row>
        <row r="640">
          <cell r="B640">
            <v>4210843781</v>
          </cell>
          <cell r="C640" t="str">
            <v>registrasi</v>
          </cell>
        </row>
        <row r="641">
          <cell r="B641">
            <v>4210871317</v>
          </cell>
          <cell r="C641" t="str">
            <v>registrasi</v>
          </cell>
        </row>
        <row r="642">
          <cell r="B642">
            <v>4210942173</v>
          </cell>
          <cell r="C642" t="str">
            <v>registrasi</v>
          </cell>
        </row>
        <row r="643">
          <cell r="B643">
            <v>4210983409</v>
          </cell>
          <cell r="C643" t="str">
            <v>registrasi</v>
          </cell>
        </row>
        <row r="644">
          <cell r="B644">
            <v>4211053366</v>
          </cell>
          <cell r="C644" t="str">
            <v>registrasi</v>
          </cell>
        </row>
        <row r="645">
          <cell r="B645">
            <v>4210831022</v>
          </cell>
          <cell r="C645" t="str">
            <v>registrasi</v>
          </cell>
        </row>
        <row r="646">
          <cell r="B646">
            <v>4210478093</v>
          </cell>
          <cell r="C646" t="str">
            <v>registrasi</v>
          </cell>
        </row>
        <row r="647">
          <cell r="B647">
            <v>4210623671</v>
          </cell>
          <cell r="C647" t="str">
            <v>registrasi</v>
          </cell>
        </row>
        <row r="648">
          <cell r="B648">
            <v>4210379066</v>
          </cell>
          <cell r="C648" t="str">
            <v>registrasi</v>
          </cell>
        </row>
        <row r="649">
          <cell r="B649">
            <v>4210539266</v>
          </cell>
          <cell r="C649" t="str">
            <v>registrasi</v>
          </cell>
        </row>
        <row r="650">
          <cell r="B650">
            <v>4210064258</v>
          </cell>
          <cell r="C650" t="str">
            <v>registrasi</v>
          </cell>
        </row>
        <row r="651">
          <cell r="B651">
            <v>4210911529</v>
          </cell>
          <cell r="C651" t="str">
            <v>registrasi</v>
          </cell>
        </row>
        <row r="652">
          <cell r="B652">
            <v>4210198794</v>
          </cell>
          <cell r="C652" t="str">
            <v>registrasi</v>
          </cell>
        </row>
        <row r="653">
          <cell r="B653">
            <v>4210200416</v>
          </cell>
          <cell r="C653" t="str">
            <v>registrasi</v>
          </cell>
        </row>
        <row r="654">
          <cell r="B654">
            <v>4210211263</v>
          </cell>
          <cell r="C654" t="str">
            <v>registrasi</v>
          </cell>
        </row>
        <row r="655">
          <cell r="B655">
            <v>4210267921</v>
          </cell>
          <cell r="C655" t="str">
            <v>registrasi</v>
          </cell>
        </row>
        <row r="656">
          <cell r="B656">
            <v>4210333855</v>
          </cell>
          <cell r="C656" t="str">
            <v>registrasi</v>
          </cell>
        </row>
        <row r="657">
          <cell r="B657">
            <v>4210405646</v>
          </cell>
          <cell r="C657" t="str">
            <v>registrasi</v>
          </cell>
        </row>
        <row r="658">
          <cell r="B658">
            <v>4210427538</v>
          </cell>
          <cell r="C658" t="str">
            <v>registrasi</v>
          </cell>
        </row>
        <row r="659">
          <cell r="B659">
            <v>4210497116</v>
          </cell>
          <cell r="C659" t="str">
            <v>registrasi</v>
          </cell>
        </row>
        <row r="660">
          <cell r="B660">
            <v>4210610622</v>
          </cell>
          <cell r="C660" t="str">
            <v>registrasi</v>
          </cell>
        </row>
        <row r="661">
          <cell r="B661">
            <v>4210675980</v>
          </cell>
          <cell r="C661" t="str">
            <v>registrasi</v>
          </cell>
        </row>
        <row r="662">
          <cell r="B662">
            <v>4210789652</v>
          </cell>
          <cell r="C662" t="str">
            <v>registrasi</v>
          </cell>
        </row>
        <row r="663">
          <cell r="B663">
            <v>4210862040</v>
          </cell>
          <cell r="C663" t="str">
            <v>registrasi</v>
          </cell>
        </row>
        <row r="664">
          <cell r="B664">
            <v>4210891367</v>
          </cell>
          <cell r="C664" t="str">
            <v>registrasi</v>
          </cell>
        </row>
        <row r="665">
          <cell r="B665">
            <v>4210894043</v>
          </cell>
          <cell r="C665" t="str">
            <v>registrasi</v>
          </cell>
        </row>
        <row r="666">
          <cell r="B666">
            <v>4211016266</v>
          </cell>
          <cell r="C666" t="str">
            <v>registrasi</v>
          </cell>
        </row>
        <row r="667">
          <cell r="B667">
            <v>4210841799</v>
          </cell>
          <cell r="C667" t="str">
            <v>registrasi</v>
          </cell>
        </row>
        <row r="668">
          <cell r="B668">
            <v>4210009943</v>
          </cell>
          <cell r="C668" t="str">
            <v>registrasi</v>
          </cell>
        </row>
        <row r="669">
          <cell r="B669">
            <v>4210707172</v>
          </cell>
          <cell r="C669" t="str">
            <v>registrasi</v>
          </cell>
        </row>
        <row r="670">
          <cell r="B670">
            <v>4210003908</v>
          </cell>
          <cell r="C670" t="str">
            <v>registrasi</v>
          </cell>
        </row>
        <row r="671">
          <cell r="B671">
            <v>4210405234</v>
          </cell>
          <cell r="C671" t="str">
            <v>registrasi</v>
          </cell>
        </row>
        <row r="672">
          <cell r="B672">
            <v>4210113485</v>
          </cell>
          <cell r="C672" t="str">
            <v>registrasi</v>
          </cell>
        </row>
        <row r="673">
          <cell r="B673">
            <v>4210663417</v>
          </cell>
          <cell r="C673" t="str">
            <v>registrasi</v>
          </cell>
        </row>
        <row r="674">
          <cell r="B674">
            <v>4210185045</v>
          </cell>
          <cell r="C674" t="str">
            <v>registrasi</v>
          </cell>
        </row>
        <row r="675">
          <cell r="B675">
            <v>4211171435</v>
          </cell>
          <cell r="C675" t="str">
            <v>registrasi</v>
          </cell>
        </row>
        <row r="676">
          <cell r="B676">
            <v>4210061222</v>
          </cell>
          <cell r="C676" t="str">
            <v>registrasi</v>
          </cell>
        </row>
        <row r="677">
          <cell r="B677">
            <v>4210239886</v>
          </cell>
          <cell r="C677" t="str">
            <v>registrasi</v>
          </cell>
        </row>
        <row r="678">
          <cell r="B678">
            <v>4210244610</v>
          </cell>
          <cell r="C678" t="str">
            <v>registrasi</v>
          </cell>
        </row>
        <row r="679">
          <cell r="B679">
            <v>4210386471</v>
          </cell>
          <cell r="C679" t="str">
            <v>registrasi</v>
          </cell>
        </row>
        <row r="680">
          <cell r="B680">
            <v>4210496119</v>
          </cell>
          <cell r="C680" t="str">
            <v>registrasi</v>
          </cell>
        </row>
        <row r="681">
          <cell r="B681">
            <v>4210521327</v>
          </cell>
          <cell r="C681" t="str">
            <v>registrasi</v>
          </cell>
        </row>
        <row r="682">
          <cell r="B682">
            <v>4211052917</v>
          </cell>
          <cell r="C682" t="str">
            <v>registrasi</v>
          </cell>
        </row>
        <row r="683">
          <cell r="B683">
            <v>4210050280</v>
          </cell>
          <cell r="C683" t="str">
            <v>registrasi</v>
          </cell>
        </row>
        <row r="684">
          <cell r="B684">
            <v>4210372229</v>
          </cell>
          <cell r="C684" t="str">
            <v>registrasi</v>
          </cell>
        </row>
        <row r="685">
          <cell r="B685">
            <v>4211089972</v>
          </cell>
          <cell r="C685" t="str">
            <v>registrasi</v>
          </cell>
        </row>
        <row r="686">
          <cell r="B686">
            <v>4210326134</v>
          </cell>
          <cell r="C686" t="str">
            <v>registrasi</v>
          </cell>
        </row>
        <row r="687">
          <cell r="B687">
            <v>4210790046</v>
          </cell>
          <cell r="C687" t="str">
            <v>registrasi</v>
          </cell>
        </row>
        <row r="688">
          <cell r="B688">
            <v>4210535776</v>
          </cell>
          <cell r="C688" t="str">
            <v>registrasi</v>
          </cell>
        </row>
        <row r="689">
          <cell r="B689">
            <v>4210194157</v>
          </cell>
          <cell r="C689" t="str">
            <v>registrasi</v>
          </cell>
        </row>
        <row r="690">
          <cell r="B690">
            <v>4210359992</v>
          </cell>
          <cell r="C690" t="str">
            <v>registrasi</v>
          </cell>
        </row>
        <row r="691">
          <cell r="B691">
            <v>4210380505</v>
          </cell>
          <cell r="C691" t="str">
            <v>registrasi</v>
          </cell>
        </row>
        <row r="692">
          <cell r="B692">
            <v>4210415781</v>
          </cell>
          <cell r="C692" t="str">
            <v>registrasi</v>
          </cell>
        </row>
        <row r="693">
          <cell r="B693">
            <v>4210417502</v>
          </cell>
          <cell r="C693" t="str">
            <v>registrasi</v>
          </cell>
        </row>
        <row r="694">
          <cell r="B694">
            <v>4210502346</v>
          </cell>
          <cell r="C694" t="str">
            <v>registrasi</v>
          </cell>
        </row>
        <row r="695">
          <cell r="B695">
            <v>4210609300</v>
          </cell>
          <cell r="C695" t="str">
            <v>registrasi</v>
          </cell>
        </row>
        <row r="696">
          <cell r="B696">
            <v>4210737822</v>
          </cell>
          <cell r="C696" t="str">
            <v>registrasi</v>
          </cell>
        </row>
        <row r="697">
          <cell r="B697">
            <v>4210806367</v>
          </cell>
          <cell r="C697" t="str">
            <v>registrasi</v>
          </cell>
        </row>
        <row r="698">
          <cell r="B698">
            <v>4210920340</v>
          </cell>
          <cell r="C698" t="str">
            <v>registrasi</v>
          </cell>
        </row>
        <row r="699">
          <cell r="B699">
            <v>4210114589</v>
          </cell>
          <cell r="C699" t="str">
            <v>registrasi</v>
          </cell>
        </row>
        <row r="700">
          <cell r="B700">
            <v>4210273236</v>
          </cell>
          <cell r="C700" t="str">
            <v>registrasi</v>
          </cell>
        </row>
        <row r="701">
          <cell r="B701">
            <v>4210270390</v>
          </cell>
          <cell r="C701" t="str">
            <v>registrasi</v>
          </cell>
        </row>
        <row r="702">
          <cell r="B702">
            <v>4210161201</v>
          </cell>
          <cell r="C702" t="str">
            <v>registrasi</v>
          </cell>
        </row>
        <row r="703">
          <cell r="B703">
            <v>4210185589</v>
          </cell>
          <cell r="C703" t="str">
            <v>registrasi</v>
          </cell>
        </row>
        <row r="704">
          <cell r="B704">
            <v>4210229959</v>
          </cell>
          <cell r="C704" t="str">
            <v>registrasi</v>
          </cell>
        </row>
        <row r="705">
          <cell r="B705">
            <v>4210236802</v>
          </cell>
          <cell r="C705" t="str">
            <v>registrasi</v>
          </cell>
        </row>
        <row r="706">
          <cell r="B706">
            <v>4210323925</v>
          </cell>
          <cell r="C706" t="str">
            <v>registrasi</v>
          </cell>
        </row>
        <row r="707">
          <cell r="B707">
            <v>4210342956</v>
          </cell>
          <cell r="C707" t="str">
            <v>registrasi</v>
          </cell>
        </row>
        <row r="708">
          <cell r="B708">
            <v>4210396271</v>
          </cell>
          <cell r="C708" t="str">
            <v>registrasi</v>
          </cell>
        </row>
        <row r="709">
          <cell r="B709">
            <v>4210548527</v>
          </cell>
          <cell r="C709" t="str">
            <v>registrasi</v>
          </cell>
        </row>
        <row r="710">
          <cell r="B710">
            <v>4210590170</v>
          </cell>
          <cell r="C710" t="str">
            <v>registrasi</v>
          </cell>
        </row>
        <row r="711">
          <cell r="B711">
            <v>4210749428</v>
          </cell>
          <cell r="C711" t="str">
            <v>registrasi</v>
          </cell>
        </row>
        <row r="712">
          <cell r="B712">
            <v>4211048212</v>
          </cell>
          <cell r="C712" t="str">
            <v>registrasi</v>
          </cell>
        </row>
        <row r="713">
          <cell r="B713">
            <v>4210893995</v>
          </cell>
          <cell r="C713" t="str">
            <v>registrasi</v>
          </cell>
        </row>
        <row r="714">
          <cell r="B714">
            <v>4210962329</v>
          </cell>
          <cell r="C714" t="str">
            <v>registrasi</v>
          </cell>
        </row>
        <row r="715">
          <cell r="B715">
            <v>4210019501</v>
          </cell>
          <cell r="C715" t="str">
            <v>registrasi</v>
          </cell>
        </row>
        <row r="716">
          <cell r="B716">
            <v>4210347993</v>
          </cell>
          <cell r="C716" t="str">
            <v>registrasi</v>
          </cell>
        </row>
        <row r="717">
          <cell r="B717">
            <v>4210392078</v>
          </cell>
          <cell r="C717" t="str">
            <v>registrasi</v>
          </cell>
        </row>
        <row r="718">
          <cell r="B718">
            <v>4210387120</v>
          </cell>
          <cell r="C718" t="str">
            <v>registrasi</v>
          </cell>
        </row>
        <row r="719">
          <cell r="B719">
            <v>4210487162</v>
          </cell>
          <cell r="C719" t="str">
            <v>registrasi</v>
          </cell>
        </row>
        <row r="720">
          <cell r="B720">
            <v>4210842452</v>
          </cell>
          <cell r="C720" t="str">
            <v>registrasi</v>
          </cell>
        </row>
        <row r="721">
          <cell r="B721">
            <v>4210208571</v>
          </cell>
          <cell r="C721" t="str">
            <v>registrasi</v>
          </cell>
        </row>
        <row r="722">
          <cell r="B722">
            <v>4211073903</v>
          </cell>
          <cell r="C722" t="str">
            <v>registrasi</v>
          </cell>
        </row>
        <row r="723">
          <cell r="B723">
            <v>4210515989</v>
          </cell>
          <cell r="C723" t="str">
            <v>registrasi</v>
          </cell>
        </row>
        <row r="724">
          <cell r="B724">
            <v>4210213779</v>
          </cell>
          <cell r="C724" t="str">
            <v>registrasi</v>
          </cell>
        </row>
        <row r="725">
          <cell r="B725">
            <v>4210309982</v>
          </cell>
          <cell r="C725" t="str">
            <v>registrasi</v>
          </cell>
        </row>
        <row r="726">
          <cell r="B726">
            <v>4210710346</v>
          </cell>
          <cell r="C726" t="str">
            <v>registrasi</v>
          </cell>
        </row>
        <row r="727">
          <cell r="B727">
            <v>4211081738</v>
          </cell>
          <cell r="C727" t="str">
            <v>registrasi</v>
          </cell>
        </row>
        <row r="728">
          <cell r="B728">
            <v>4210378870</v>
          </cell>
          <cell r="C728" t="str">
            <v>registrasi</v>
          </cell>
        </row>
        <row r="729">
          <cell r="B729">
            <v>4210702558</v>
          </cell>
          <cell r="C729" t="str">
            <v>registrasi</v>
          </cell>
        </row>
        <row r="730">
          <cell r="B730">
            <v>4210710191</v>
          </cell>
          <cell r="C730" t="str">
            <v>registrasi</v>
          </cell>
        </row>
        <row r="731">
          <cell r="B731">
            <v>4210400589</v>
          </cell>
          <cell r="C731" t="str">
            <v>registrasi</v>
          </cell>
        </row>
        <row r="732">
          <cell r="B732">
            <v>4210695631</v>
          </cell>
          <cell r="C732" t="str">
            <v>registrasi</v>
          </cell>
        </row>
        <row r="733">
          <cell r="B733">
            <v>4210810214</v>
          </cell>
          <cell r="C733" t="str">
            <v>registrasi</v>
          </cell>
        </row>
        <row r="734">
          <cell r="B734">
            <v>4210933570</v>
          </cell>
          <cell r="C734" t="str">
            <v>registrasi</v>
          </cell>
        </row>
        <row r="735">
          <cell r="B735">
            <v>4211044632</v>
          </cell>
          <cell r="C735" t="str">
            <v>registrasi</v>
          </cell>
        </row>
        <row r="736">
          <cell r="B736">
            <v>4210420793</v>
          </cell>
          <cell r="C736" t="str">
            <v>registrasi</v>
          </cell>
        </row>
        <row r="737">
          <cell r="B737">
            <v>4210126712</v>
          </cell>
          <cell r="C737" t="str">
            <v>registrasi</v>
          </cell>
        </row>
        <row r="738">
          <cell r="B738">
            <v>4210250376</v>
          </cell>
          <cell r="C738" t="str">
            <v>registrasi</v>
          </cell>
        </row>
        <row r="739">
          <cell r="B739">
            <v>4210407609</v>
          </cell>
          <cell r="C739" t="str">
            <v>registrasi</v>
          </cell>
        </row>
        <row r="740">
          <cell r="B740">
            <v>4210427383</v>
          </cell>
          <cell r="C740" t="str">
            <v>registrasi</v>
          </cell>
        </row>
        <row r="741">
          <cell r="B741">
            <v>4210565862</v>
          </cell>
          <cell r="C741" t="str">
            <v>registrasi</v>
          </cell>
        </row>
        <row r="742">
          <cell r="B742">
            <v>4210879411</v>
          </cell>
          <cell r="C742" t="str">
            <v>registrasi</v>
          </cell>
        </row>
        <row r="743">
          <cell r="B743">
            <v>4211020443</v>
          </cell>
          <cell r="C743" t="str">
            <v>registrasi</v>
          </cell>
        </row>
        <row r="744">
          <cell r="B744">
            <v>4210500734</v>
          </cell>
          <cell r="C744" t="str">
            <v>registrasi</v>
          </cell>
        </row>
        <row r="745">
          <cell r="B745">
            <v>4210599674</v>
          </cell>
          <cell r="C745" t="str">
            <v>registrasi</v>
          </cell>
        </row>
        <row r="746">
          <cell r="B746">
            <v>4210707793</v>
          </cell>
          <cell r="C746" t="str">
            <v>registrasi</v>
          </cell>
        </row>
        <row r="747">
          <cell r="B747">
            <v>4210593308</v>
          </cell>
          <cell r="C747" t="str">
            <v>registrasi</v>
          </cell>
        </row>
        <row r="748">
          <cell r="B748">
            <v>4210615587</v>
          </cell>
          <cell r="C748" t="str">
            <v>registrasi</v>
          </cell>
        </row>
        <row r="749">
          <cell r="B749">
            <v>4210326499</v>
          </cell>
          <cell r="C749" t="str">
            <v>registrasi</v>
          </cell>
        </row>
        <row r="750">
          <cell r="B750">
            <v>4210421903</v>
          </cell>
          <cell r="C750" t="str">
            <v>registrasi</v>
          </cell>
        </row>
        <row r="751">
          <cell r="B751">
            <v>4210004989</v>
          </cell>
          <cell r="C751" t="str">
            <v>registrasi</v>
          </cell>
        </row>
        <row r="752">
          <cell r="B752">
            <v>4210092501</v>
          </cell>
          <cell r="C752" t="str">
            <v>registrasi</v>
          </cell>
        </row>
        <row r="753">
          <cell r="B753">
            <v>4210129193</v>
          </cell>
          <cell r="C753" t="str">
            <v>registrasi</v>
          </cell>
        </row>
        <row r="754">
          <cell r="B754">
            <v>4210291900</v>
          </cell>
          <cell r="C754" t="str">
            <v>registrasi</v>
          </cell>
        </row>
        <row r="755">
          <cell r="B755">
            <v>4210654402</v>
          </cell>
          <cell r="C755" t="str">
            <v>registrasi</v>
          </cell>
        </row>
        <row r="756">
          <cell r="B756">
            <v>4211137802</v>
          </cell>
          <cell r="C756" t="str">
            <v>registrasi</v>
          </cell>
        </row>
        <row r="757">
          <cell r="B757">
            <v>4211174288</v>
          </cell>
          <cell r="C757" t="str">
            <v>registrasi</v>
          </cell>
        </row>
        <row r="758">
          <cell r="B758">
            <v>4211178394</v>
          </cell>
          <cell r="C758" t="str">
            <v>registrasi</v>
          </cell>
        </row>
        <row r="759">
          <cell r="B759">
            <v>4210178645</v>
          </cell>
          <cell r="C759" t="str">
            <v>registrasi</v>
          </cell>
        </row>
        <row r="760">
          <cell r="B760">
            <v>4210272357</v>
          </cell>
          <cell r="C760" t="str">
            <v>registrasi</v>
          </cell>
        </row>
        <row r="761">
          <cell r="B761">
            <v>4210121221</v>
          </cell>
          <cell r="C761" t="str">
            <v>registrasi</v>
          </cell>
        </row>
        <row r="762">
          <cell r="B762">
            <v>4210633293</v>
          </cell>
          <cell r="C762" t="str">
            <v>registrasi</v>
          </cell>
        </row>
        <row r="763">
          <cell r="B763">
            <v>4210740672</v>
          </cell>
          <cell r="C763" t="str">
            <v>registrasi</v>
          </cell>
        </row>
        <row r="764">
          <cell r="B764">
            <v>4211006561</v>
          </cell>
          <cell r="C764" t="str">
            <v>registrasi</v>
          </cell>
        </row>
        <row r="765">
          <cell r="B765">
            <v>4210411957</v>
          </cell>
          <cell r="C765" t="str">
            <v>registrasi</v>
          </cell>
        </row>
        <row r="766">
          <cell r="B766">
            <v>4210617095</v>
          </cell>
          <cell r="C766" t="str">
            <v>registrasi</v>
          </cell>
        </row>
        <row r="767">
          <cell r="B767">
            <v>4210006329</v>
          </cell>
          <cell r="C767" t="str">
            <v>registrasi</v>
          </cell>
        </row>
        <row r="768">
          <cell r="B768">
            <v>4210031752</v>
          </cell>
          <cell r="C768" t="str">
            <v>registrasi</v>
          </cell>
        </row>
        <row r="769">
          <cell r="B769">
            <v>4210042205</v>
          </cell>
          <cell r="C769" t="str">
            <v>registrasi</v>
          </cell>
        </row>
        <row r="770">
          <cell r="B770">
            <v>4210152113</v>
          </cell>
          <cell r="C770" t="str">
            <v>registrasi</v>
          </cell>
        </row>
        <row r="771">
          <cell r="B771">
            <v>4210187379</v>
          </cell>
          <cell r="C771" t="str">
            <v>registrasi</v>
          </cell>
        </row>
        <row r="772">
          <cell r="B772">
            <v>4210214619</v>
          </cell>
          <cell r="C772" t="str">
            <v>registrasi</v>
          </cell>
        </row>
        <row r="773">
          <cell r="B773">
            <v>4210280449</v>
          </cell>
          <cell r="C773" t="str">
            <v>registrasi</v>
          </cell>
        </row>
        <row r="774">
          <cell r="B774">
            <v>4210420791</v>
          </cell>
          <cell r="C774" t="str">
            <v>registrasi</v>
          </cell>
        </row>
        <row r="775">
          <cell r="B775">
            <v>4210441289</v>
          </cell>
          <cell r="C775" t="str">
            <v>registrasi</v>
          </cell>
        </row>
        <row r="776">
          <cell r="B776">
            <v>4210477209</v>
          </cell>
          <cell r="C776" t="str">
            <v>registrasi</v>
          </cell>
        </row>
        <row r="777">
          <cell r="B777">
            <v>4210510176</v>
          </cell>
          <cell r="C777" t="str">
            <v>registrasi</v>
          </cell>
        </row>
        <row r="778">
          <cell r="B778">
            <v>4210623479</v>
          </cell>
          <cell r="C778" t="str">
            <v>registrasi</v>
          </cell>
        </row>
        <row r="779">
          <cell r="B779">
            <v>4210629299</v>
          </cell>
          <cell r="C779" t="str">
            <v>registrasi</v>
          </cell>
        </row>
        <row r="780">
          <cell r="B780">
            <v>4210866906</v>
          </cell>
          <cell r="C780" t="str">
            <v>registrasi</v>
          </cell>
        </row>
        <row r="781">
          <cell r="B781">
            <v>4211068812</v>
          </cell>
          <cell r="C781" t="str">
            <v>registrasi</v>
          </cell>
        </row>
        <row r="782">
          <cell r="B782">
            <v>4211176011</v>
          </cell>
          <cell r="C782" t="str">
            <v>registrasi</v>
          </cell>
        </row>
        <row r="783">
          <cell r="B783">
            <v>4210888119</v>
          </cell>
          <cell r="C783" t="str">
            <v>registrasi</v>
          </cell>
        </row>
        <row r="784">
          <cell r="B784">
            <v>4211052476</v>
          </cell>
          <cell r="C784" t="str">
            <v>registrasi</v>
          </cell>
        </row>
        <row r="785">
          <cell r="B785">
            <v>4210376988</v>
          </cell>
          <cell r="C785" t="str">
            <v>registrasi</v>
          </cell>
        </row>
        <row r="786">
          <cell r="B786">
            <v>4210911353</v>
          </cell>
          <cell r="C786" t="str">
            <v>registrasi</v>
          </cell>
        </row>
        <row r="787">
          <cell r="B787">
            <v>4210924322</v>
          </cell>
          <cell r="C787" t="str">
            <v>registrasi</v>
          </cell>
        </row>
        <row r="788">
          <cell r="B788">
            <v>4210086965</v>
          </cell>
          <cell r="C788" t="str">
            <v>registrasi</v>
          </cell>
        </row>
        <row r="789">
          <cell r="B789">
            <v>4210398274</v>
          </cell>
          <cell r="C789" t="str">
            <v>registrasi</v>
          </cell>
        </row>
        <row r="790">
          <cell r="B790">
            <v>4210062240</v>
          </cell>
          <cell r="C790" t="str">
            <v>registrasi</v>
          </cell>
        </row>
        <row r="791">
          <cell r="B791">
            <v>4210086103</v>
          </cell>
          <cell r="C791" t="str">
            <v>registrasi</v>
          </cell>
        </row>
        <row r="792">
          <cell r="B792">
            <v>4210104103</v>
          </cell>
          <cell r="C792" t="str">
            <v>registrasi</v>
          </cell>
        </row>
        <row r="793">
          <cell r="B793">
            <v>4210143635</v>
          </cell>
          <cell r="C793" t="str">
            <v>registrasi</v>
          </cell>
        </row>
        <row r="794">
          <cell r="B794">
            <v>4210179047</v>
          </cell>
          <cell r="C794" t="str">
            <v>registrasi</v>
          </cell>
        </row>
        <row r="795">
          <cell r="B795">
            <v>4210281783</v>
          </cell>
          <cell r="C795" t="str">
            <v>registrasi</v>
          </cell>
        </row>
        <row r="796">
          <cell r="B796">
            <v>4210396790</v>
          </cell>
          <cell r="C796" t="str">
            <v>registrasi</v>
          </cell>
        </row>
        <row r="797">
          <cell r="B797">
            <v>4210405046</v>
          </cell>
          <cell r="C797" t="str">
            <v>registrasi</v>
          </cell>
        </row>
        <row r="798">
          <cell r="B798">
            <v>4210405641</v>
          </cell>
          <cell r="C798" t="str">
            <v>registrasi</v>
          </cell>
        </row>
        <row r="799">
          <cell r="B799">
            <v>4210522831</v>
          </cell>
          <cell r="C799" t="str">
            <v>registrasi</v>
          </cell>
        </row>
        <row r="800">
          <cell r="B800">
            <v>4210560300</v>
          </cell>
          <cell r="C800" t="str">
            <v>registrasi</v>
          </cell>
        </row>
        <row r="801">
          <cell r="B801">
            <v>4210593590</v>
          </cell>
          <cell r="C801" t="str">
            <v>registrasi</v>
          </cell>
        </row>
        <row r="802">
          <cell r="B802">
            <v>4210751597</v>
          </cell>
          <cell r="C802" t="str">
            <v>registrasi</v>
          </cell>
        </row>
        <row r="803">
          <cell r="B803">
            <v>4210782079</v>
          </cell>
          <cell r="C803" t="str">
            <v>registrasi</v>
          </cell>
        </row>
        <row r="804">
          <cell r="B804">
            <v>4210853411</v>
          </cell>
          <cell r="C804" t="str">
            <v>registrasi</v>
          </cell>
        </row>
        <row r="805">
          <cell r="B805">
            <v>4211036626</v>
          </cell>
          <cell r="C805" t="str">
            <v>registrasi</v>
          </cell>
        </row>
        <row r="806">
          <cell r="B806">
            <v>4211154707</v>
          </cell>
          <cell r="C806" t="str">
            <v>registrasi</v>
          </cell>
        </row>
        <row r="807">
          <cell r="B807">
            <v>4210620984</v>
          </cell>
          <cell r="C807" t="str">
            <v>registrasi</v>
          </cell>
        </row>
        <row r="808">
          <cell r="B808">
            <v>4210036943</v>
          </cell>
          <cell r="C808" t="str">
            <v>registrasi</v>
          </cell>
        </row>
        <row r="809">
          <cell r="B809">
            <v>4210452458</v>
          </cell>
          <cell r="C809" t="str">
            <v>registrasi</v>
          </cell>
        </row>
        <row r="810">
          <cell r="B810">
            <v>4210003083</v>
          </cell>
          <cell r="C810" t="str">
            <v>registrasi</v>
          </cell>
        </row>
        <row r="811">
          <cell r="B811">
            <v>4210523490</v>
          </cell>
          <cell r="C811" t="str">
            <v>registrasi</v>
          </cell>
        </row>
        <row r="812">
          <cell r="B812">
            <v>4210383539</v>
          </cell>
          <cell r="C812" t="str">
            <v>registrasi</v>
          </cell>
        </row>
        <row r="813">
          <cell r="B813">
            <v>4210919520</v>
          </cell>
          <cell r="C813" t="str">
            <v>registrasi</v>
          </cell>
        </row>
        <row r="814">
          <cell r="B814">
            <v>4210792288</v>
          </cell>
          <cell r="C814" t="str">
            <v>registrasi</v>
          </cell>
        </row>
        <row r="815">
          <cell r="B815">
            <v>4210104513</v>
          </cell>
          <cell r="C815" t="str">
            <v>registrasi</v>
          </cell>
        </row>
        <row r="816">
          <cell r="B816">
            <v>4210115884</v>
          </cell>
          <cell r="C816" t="str">
            <v>registrasi</v>
          </cell>
        </row>
        <row r="817">
          <cell r="B817">
            <v>4210240115</v>
          </cell>
          <cell r="C817" t="str">
            <v>registrasi</v>
          </cell>
        </row>
        <row r="818">
          <cell r="B818">
            <v>4210337882</v>
          </cell>
          <cell r="C818" t="str">
            <v>registrasi</v>
          </cell>
        </row>
        <row r="819">
          <cell r="B819">
            <v>4210414207</v>
          </cell>
          <cell r="C819" t="str">
            <v>registrasi</v>
          </cell>
        </row>
        <row r="820">
          <cell r="B820">
            <v>4210478764</v>
          </cell>
          <cell r="C820" t="str">
            <v>registrasi</v>
          </cell>
        </row>
        <row r="821">
          <cell r="B821">
            <v>4210483345</v>
          </cell>
          <cell r="C821" t="str">
            <v>registrasi</v>
          </cell>
        </row>
        <row r="822">
          <cell r="B822">
            <v>4210483959</v>
          </cell>
          <cell r="C822" t="str">
            <v>registrasi</v>
          </cell>
        </row>
        <row r="823">
          <cell r="B823">
            <v>4210552779</v>
          </cell>
          <cell r="C823" t="str">
            <v>registrasi</v>
          </cell>
        </row>
        <row r="824">
          <cell r="B824">
            <v>4210615893</v>
          </cell>
          <cell r="C824" t="str">
            <v>registrasi</v>
          </cell>
        </row>
        <row r="825">
          <cell r="B825">
            <v>4210700049</v>
          </cell>
          <cell r="C825" t="str">
            <v>registrasi</v>
          </cell>
        </row>
        <row r="826">
          <cell r="B826">
            <v>4210718468</v>
          </cell>
          <cell r="C826" t="str">
            <v>registrasi</v>
          </cell>
        </row>
        <row r="827">
          <cell r="B827">
            <v>4210858030</v>
          </cell>
          <cell r="C827" t="str">
            <v>registrasi</v>
          </cell>
        </row>
        <row r="828">
          <cell r="B828">
            <v>4210974262</v>
          </cell>
          <cell r="C828" t="str">
            <v>registrasi</v>
          </cell>
        </row>
        <row r="829">
          <cell r="B829">
            <v>4211153726</v>
          </cell>
          <cell r="C829" t="str">
            <v>registrasi</v>
          </cell>
        </row>
        <row r="830">
          <cell r="B830">
            <v>4210247519</v>
          </cell>
          <cell r="C830" t="str">
            <v>registrasi</v>
          </cell>
        </row>
        <row r="831">
          <cell r="B831">
            <v>4210530221</v>
          </cell>
          <cell r="C831" t="str">
            <v>registrasi</v>
          </cell>
        </row>
        <row r="832">
          <cell r="B832">
            <v>4210652133</v>
          </cell>
          <cell r="C832" t="str">
            <v>registrasi</v>
          </cell>
        </row>
        <row r="833">
          <cell r="B833">
            <v>4210059502</v>
          </cell>
          <cell r="C833" t="str">
            <v>registrasi</v>
          </cell>
        </row>
        <row r="834">
          <cell r="B834">
            <v>4210076436</v>
          </cell>
          <cell r="C834" t="str">
            <v>registrasi</v>
          </cell>
        </row>
        <row r="835">
          <cell r="B835">
            <v>4210097470</v>
          </cell>
          <cell r="C835" t="str">
            <v>registrasi</v>
          </cell>
        </row>
        <row r="836">
          <cell r="B836">
            <v>4210099442</v>
          </cell>
          <cell r="C836" t="str">
            <v>registrasi</v>
          </cell>
        </row>
        <row r="837">
          <cell r="B837">
            <v>4210121557</v>
          </cell>
          <cell r="C837" t="str">
            <v>registrasi</v>
          </cell>
        </row>
        <row r="838">
          <cell r="B838">
            <v>4210238869</v>
          </cell>
          <cell r="C838" t="str">
            <v>registrasi</v>
          </cell>
        </row>
        <row r="839">
          <cell r="B839">
            <v>4210312209</v>
          </cell>
          <cell r="C839" t="str">
            <v>registrasi</v>
          </cell>
        </row>
        <row r="840">
          <cell r="B840">
            <v>4210318638</v>
          </cell>
          <cell r="C840" t="str">
            <v>registrasi</v>
          </cell>
        </row>
        <row r="841">
          <cell r="B841">
            <v>4210399799</v>
          </cell>
          <cell r="C841" t="str">
            <v>registrasi</v>
          </cell>
        </row>
        <row r="842">
          <cell r="B842">
            <v>4210407646</v>
          </cell>
          <cell r="C842" t="str">
            <v>registrasi</v>
          </cell>
        </row>
        <row r="843">
          <cell r="B843">
            <v>4210418911</v>
          </cell>
          <cell r="C843" t="str">
            <v>registrasi</v>
          </cell>
        </row>
        <row r="844">
          <cell r="B844">
            <v>4210485733</v>
          </cell>
          <cell r="C844" t="str">
            <v>registrasi</v>
          </cell>
        </row>
        <row r="845">
          <cell r="B845">
            <v>4210536584</v>
          </cell>
          <cell r="C845" t="str">
            <v>registrasi</v>
          </cell>
        </row>
        <row r="846">
          <cell r="B846">
            <v>4210721350</v>
          </cell>
          <cell r="C846" t="str">
            <v>registrasi</v>
          </cell>
        </row>
        <row r="847">
          <cell r="B847">
            <v>4210853143</v>
          </cell>
          <cell r="C847" t="str">
            <v>registrasi</v>
          </cell>
        </row>
        <row r="848">
          <cell r="B848">
            <v>4210960649</v>
          </cell>
          <cell r="C848" t="str">
            <v>registrasi</v>
          </cell>
        </row>
        <row r="849">
          <cell r="B849">
            <v>4211013963</v>
          </cell>
          <cell r="C849" t="str">
            <v>registrasi</v>
          </cell>
        </row>
        <row r="850">
          <cell r="B850">
            <v>4211021312</v>
          </cell>
          <cell r="C850" t="str">
            <v>registrasi</v>
          </cell>
        </row>
        <row r="851">
          <cell r="B851">
            <v>4211155151</v>
          </cell>
          <cell r="C851" t="str">
            <v>registrasi</v>
          </cell>
        </row>
        <row r="852">
          <cell r="B852">
            <v>4211190697</v>
          </cell>
          <cell r="C852" t="str">
            <v>registrasi</v>
          </cell>
        </row>
        <row r="853">
          <cell r="B853">
            <v>4210811627</v>
          </cell>
          <cell r="C853" t="str">
            <v>registrasi</v>
          </cell>
        </row>
        <row r="854">
          <cell r="B854">
            <v>4210458622</v>
          </cell>
          <cell r="C854" t="str">
            <v>registrasi</v>
          </cell>
        </row>
        <row r="855">
          <cell r="B855">
            <v>4210671815</v>
          </cell>
          <cell r="C855" t="str">
            <v>registrasi</v>
          </cell>
        </row>
        <row r="856">
          <cell r="B856">
            <v>4210337818</v>
          </cell>
          <cell r="C856" t="str">
            <v>registrasi</v>
          </cell>
        </row>
        <row r="857">
          <cell r="B857">
            <v>4210949152</v>
          </cell>
          <cell r="C857" t="str">
            <v>registrasi</v>
          </cell>
        </row>
        <row r="858">
          <cell r="B858">
            <v>4210442082</v>
          </cell>
          <cell r="C858" t="str">
            <v>registrasi</v>
          </cell>
        </row>
        <row r="859">
          <cell r="B859">
            <v>4210634563</v>
          </cell>
          <cell r="C859" t="str">
            <v>registrasi</v>
          </cell>
        </row>
        <row r="860">
          <cell r="B860">
            <v>4210051155</v>
          </cell>
          <cell r="C860" t="str">
            <v>registrasi</v>
          </cell>
        </row>
        <row r="861">
          <cell r="B861">
            <v>4210142038</v>
          </cell>
          <cell r="C861" t="str">
            <v>registrasi</v>
          </cell>
        </row>
        <row r="862">
          <cell r="B862">
            <v>4210149575</v>
          </cell>
          <cell r="C862" t="str">
            <v>registrasi</v>
          </cell>
        </row>
        <row r="863">
          <cell r="B863">
            <v>4210168043</v>
          </cell>
          <cell r="C863" t="str">
            <v>registrasi</v>
          </cell>
        </row>
        <row r="864">
          <cell r="B864">
            <v>4210195529</v>
          </cell>
          <cell r="C864" t="str">
            <v>registrasi</v>
          </cell>
        </row>
        <row r="865">
          <cell r="B865">
            <v>4210303219</v>
          </cell>
          <cell r="C865" t="str">
            <v>registrasi</v>
          </cell>
        </row>
        <row r="866">
          <cell r="B866">
            <v>4210427799</v>
          </cell>
          <cell r="C866" t="str">
            <v>registrasi</v>
          </cell>
        </row>
        <row r="867">
          <cell r="B867">
            <v>4210446245</v>
          </cell>
          <cell r="C867" t="str">
            <v>registrasi</v>
          </cell>
        </row>
        <row r="868">
          <cell r="B868">
            <v>4210461149</v>
          </cell>
          <cell r="C868" t="str">
            <v>registrasi</v>
          </cell>
        </row>
        <row r="869">
          <cell r="B869">
            <v>4210463784</v>
          </cell>
          <cell r="C869" t="str">
            <v>registrasi</v>
          </cell>
        </row>
        <row r="870">
          <cell r="B870">
            <v>4210629760</v>
          </cell>
          <cell r="C870" t="str">
            <v>registrasi</v>
          </cell>
        </row>
        <row r="871">
          <cell r="B871">
            <v>4210663878</v>
          </cell>
          <cell r="C871" t="str">
            <v>registrasi</v>
          </cell>
        </row>
        <row r="872">
          <cell r="B872">
            <v>4210709679</v>
          </cell>
          <cell r="C872" t="str">
            <v>registrasi</v>
          </cell>
        </row>
        <row r="873">
          <cell r="B873">
            <v>4210758376</v>
          </cell>
          <cell r="C873" t="str">
            <v>registrasi</v>
          </cell>
        </row>
        <row r="874">
          <cell r="B874">
            <v>4210827877</v>
          </cell>
          <cell r="C874" t="str">
            <v>registrasi</v>
          </cell>
        </row>
        <row r="875">
          <cell r="B875">
            <v>4210939924</v>
          </cell>
          <cell r="C875" t="str">
            <v>registrasi</v>
          </cell>
        </row>
        <row r="876">
          <cell r="B876">
            <v>4211146371</v>
          </cell>
          <cell r="C876" t="str">
            <v>registrasi</v>
          </cell>
        </row>
        <row r="877">
          <cell r="B877">
            <v>4210207233</v>
          </cell>
          <cell r="C877" t="str">
            <v>registrasi</v>
          </cell>
        </row>
        <row r="878">
          <cell r="B878">
            <v>4210901008</v>
          </cell>
          <cell r="C878" t="str">
            <v>registrasi</v>
          </cell>
        </row>
        <row r="879">
          <cell r="B879">
            <v>4210423569</v>
          </cell>
          <cell r="C879" t="str">
            <v>registrasi</v>
          </cell>
        </row>
        <row r="880">
          <cell r="B880">
            <v>4210487451</v>
          </cell>
          <cell r="C880" t="str">
            <v>registrasi</v>
          </cell>
        </row>
        <row r="881">
          <cell r="B881">
            <v>4210607124</v>
          </cell>
          <cell r="C881" t="str">
            <v>registrasi</v>
          </cell>
        </row>
        <row r="882">
          <cell r="B882">
            <v>4210669592</v>
          </cell>
          <cell r="C882" t="str">
            <v>registrasi</v>
          </cell>
        </row>
        <row r="883">
          <cell r="B883">
            <v>4210436566</v>
          </cell>
          <cell r="C883" t="str">
            <v>registrasi</v>
          </cell>
        </row>
        <row r="884">
          <cell r="B884">
            <v>4210534852</v>
          </cell>
          <cell r="C884" t="str">
            <v>registrasi</v>
          </cell>
        </row>
        <row r="885">
          <cell r="B885">
            <v>4210001844</v>
          </cell>
          <cell r="C885" t="str">
            <v>registrasi</v>
          </cell>
        </row>
        <row r="886">
          <cell r="B886">
            <v>4210109667</v>
          </cell>
          <cell r="C886" t="str">
            <v>registrasi</v>
          </cell>
        </row>
        <row r="887">
          <cell r="B887">
            <v>4210110289</v>
          </cell>
          <cell r="C887" t="str">
            <v>registrasi</v>
          </cell>
        </row>
        <row r="888">
          <cell r="B888">
            <v>4210196693</v>
          </cell>
          <cell r="C888" t="str">
            <v>registrasi</v>
          </cell>
        </row>
        <row r="889">
          <cell r="B889">
            <v>4210365640</v>
          </cell>
          <cell r="C889" t="str">
            <v>registrasi</v>
          </cell>
        </row>
        <row r="890">
          <cell r="B890">
            <v>4210407197</v>
          </cell>
          <cell r="C890" t="str">
            <v>registrasi</v>
          </cell>
        </row>
        <row r="891">
          <cell r="B891">
            <v>4210417607</v>
          </cell>
          <cell r="C891" t="str">
            <v>registrasi</v>
          </cell>
        </row>
        <row r="892">
          <cell r="B892">
            <v>4210497243</v>
          </cell>
          <cell r="C892" t="str">
            <v>registrasi</v>
          </cell>
        </row>
        <row r="893">
          <cell r="B893">
            <v>4210548325</v>
          </cell>
          <cell r="C893" t="str">
            <v>registrasi</v>
          </cell>
        </row>
        <row r="894">
          <cell r="B894">
            <v>4210554776</v>
          </cell>
          <cell r="C894" t="str">
            <v>registrasi</v>
          </cell>
        </row>
        <row r="895">
          <cell r="B895">
            <v>4210629708</v>
          </cell>
          <cell r="C895" t="str">
            <v>registrasi</v>
          </cell>
        </row>
        <row r="896">
          <cell r="B896">
            <v>4210709565</v>
          </cell>
          <cell r="C896" t="str">
            <v>registrasi</v>
          </cell>
        </row>
        <row r="897">
          <cell r="B897">
            <v>4210978497</v>
          </cell>
          <cell r="C897" t="str">
            <v>registrasi</v>
          </cell>
        </row>
        <row r="898">
          <cell r="B898">
            <v>4211053377</v>
          </cell>
          <cell r="C898" t="str">
            <v>registrasi</v>
          </cell>
        </row>
        <row r="899">
          <cell r="B899">
            <v>4211168559</v>
          </cell>
          <cell r="C899" t="str">
            <v>registrasi</v>
          </cell>
        </row>
        <row r="900">
          <cell r="B900">
            <v>4211173096</v>
          </cell>
          <cell r="C900" t="str">
            <v>registrasi</v>
          </cell>
        </row>
        <row r="901">
          <cell r="B901">
            <v>4210970594</v>
          </cell>
          <cell r="C901" t="str">
            <v>registrasi</v>
          </cell>
        </row>
        <row r="902">
          <cell r="B902">
            <v>4210388883</v>
          </cell>
          <cell r="C902" t="str">
            <v>registrasi</v>
          </cell>
        </row>
        <row r="903">
          <cell r="B903">
            <v>4210622646</v>
          </cell>
          <cell r="C903" t="str">
            <v>registrasi</v>
          </cell>
        </row>
        <row r="904">
          <cell r="B904">
            <v>4210049002</v>
          </cell>
          <cell r="C904" t="str">
            <v>registrasi</v>
          </cell>
        </row>
        <row r="905">
          <cell r="B905">
            <v>4210905356</v>
          </cell>
          <cell r="C905" t="str">
            <v>registrasi</v>
          </cell>
        </row>
        <row r="906">
          <cell r="B906">
            <v>4210750427</v>
          </cell>
          <cell r="C906" t="str">
            <v>registrasi</v>
          </cell>
        </row>
        <row r="907">
          <cell r="B907">
            <v>4210690219</v>
          </cell>
          <cell r="C907" t="str">
            <v>registrasi</v>
          </cell>
        </row>
        <row r="908">
          <cell r="B908">
            <v>4210544812</v>
          </cell>
          <cell r="C908" t="str">
            <v>registrasi</v>
          </cell>
        </row>
        <row r="909">
          <cell r="B909">
            <v>4210488775</v>
          </cell>
          <cell r="C909" t="str">
            <v>registrasi</v>
          </cell>
        </row>
        <row r="910">
          <cell r="B910">
            <v>4210374075</v>
          </cell>
          <cell r="C910" t="str">
            <v>registrasi</v>
          </cell>
        </row>
        <row r="911">
          <cell r="B911">
            <v>4211172188</v>
          </cell>
          <cell r="C911" t="str">
            <v>registrasi</v>
          </cell>
        </row>
        <row r="912">
          <cell r="B912">
            <v>4210918088</v>
          </cell>
          <cell r="C912" t="str">
            <v>registrasi</v>
          </cell>
        </row>
        <row r="913">
          <cell r="B913">
            <v>4210245439</v>
          </cell>
          <cell r="C913" t="str">
            <v>registrasi</v>
          </cell>
        </row>
        <row r="914">
          <cell r="B914">
            <v>4210276653</v>
          </cell>
          <cell r="C914" t="str">
            <v>registrasi</v>
          </cell>
        </row>
        <row r="915">
          <cell r="B915">
            <v>4210429536</v>
          </cell>
          <cell r="C915" t="str">
            <v>registrasi</v>
          </cell>
        </row>
        <row r="916">
          <cell r="B916">
            <v>4210443303</v>
          </cell>
          <cell r="C916" t="str">
            <v>registrasi</v>
          </cell>
        </row>
        <row r="917">
          <cell r="B917">
            <v>4210519195</v>
          </cell>
          <cell r="C917" t="str">
            <v>registrasi</v>
          </cell>
        </row>
        <row r="918">
          <cell r="B918">
            <v>4210612803</v>
          </cell>
          <cell r="C918" t="str">
            <v>registrasi</v>
          </cell>
        </row>
        <row r="919">
          <cell r="B919">
            <v>4210669758</v>
          </cell>
          <cell r="C919" t="str">
            <v>registrasi</v>
          </cell>
        </row>
        <row r="920">
          <cell r="B920">
            <v>4210671668</v>
          </cell>
          <cell r="C920" t="str">
            <v>registrasi</v>
          </cell>
        </row>
        <row r="921">
          <cell r="B921">
            <v>4210727818</v>
          </cell>
          <cell r="C921" t="str">
            <v>registrasi</v>
          </cell>
        </row>
        <row r="922">
          <cell r="B922">
            <v>4210741138</v>
          </cell>
          <cell r="C922" t="str">
            <v>registrasi</v>
          </cell>
        </row>
        <row r="923">
          <cell r="B923">
            <v>4210883236</v>
          </cell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</sheetData>
      <sheetData sheetId="1">
        <row r="2">
          <cell r="A2">
            <v>4210117534</v>
          </cell>
          <cell r="B2" t="str">
            <v>diterima</v>
          </cell>
        </row>
        <row r="3">
          <cell r="A3">
            <v>4210229139</v>
          </cell>
          <cell r="B3" t="str">
            <v>diterima</v>
          </cell>
        </row>
        <row r="4">
          <cell r="A4">
            <v>4210892402</v>
          </cell>
          <cell r="B4" t="str">
            <v>diterima</v>
          </cell>
        </row>
        <row r="5">
          <cell r="A5">
            <v>4210770397</v>
          </cell>
          <cell r="B5" t="str">
            <v>diterima</v>
          </cell>
        </row>
        <row r="6">
          <cell r="A6">
            <v>4211019772</v>
          </cell>
          <cell r="B6" t="str">
            <v>diterima</v>
          </cell>
        </row>
        <row r="7">
          <cell r="A7">
            <v>4210588368</v>
          </cell>
          <cell r="B7" t="str">
            <v>diterima</v>
          </cell>
        </row>
        <row r="8">
          <cell r="A8">
            <v>4210513369</v>
          </cell>
          <cell r="B8" t="str">
            <v>diterima</v>
          </cell>
        </row>
        <row r="9">
          <cell r="A9">
            <v>4210102740</v>
          </cell>
          <cell r="B9" t="str">
            <v>diterima</v>
          </cell>
        </row>
        <row r="10">
          <cell r="A10">
            <v>4210573844</v>
          </cell>
          <cell r="B10" t="str">
            <v>diterima</v>
          </cell>
        </row>
        <row r="11">
          <cell r="A11">
            <v>4210717435</v>
          </cell>
          <cell r="B11" t="str">
            <v>diterima</v>
          </cell>
        </row>
        <row r="12">
          <cell r="A12">
            <v>4210874021</v>
          </cell>
          <cell r="B12" t="str">
            <v>diterima</v>
          </cell>
        </row>
        <row r="13">
          <cell r="A13">
            <v>4210239344</v>
          </cell>
          <cell r="B13" t="str">
            <v>diterima</v>
          </cell>
        </row>
        <row r="14">
          <cell r="A14">
            <v>4210381581</v>
          </cell>
          <cell r="B14" t="str">
            <v>diterima</v>
          </cell>
        </row>
        <row r="15">
          <cell r="A15">
            <v>4210216114</v>
          </cell>
          <cell r="B15" t="str">
            <v>diterima</v>
          </cell>
        </row>
        <row r="16">
          <cell r="A16">
            <v>4210961490</v>
          </cell>
          <cell r="B16" t="str">
            <v>diterima</v>
          </cell>
        </row>
        <row r="17">
          <cell r="A17">
            <v>4210375886</v>
          </cell>
          <cell r="B17" t="str">
            <v>diterima</v>
          </cell>
        </row>
        <row r="18">
          <cell r="A18">
            <v>4210344078</v>
          </cell>
          <cell r="B18" t="str">
            <v>diterima</v>
          </cell>
        </row>
        <row r="19">
          <cell r="A19">
            <v>4210574089</v>
          </cell>
          <cell r="B19" t="str">
            <v>diterima</v>
          </cell>
        </row>
        <row r="20">
          <cell r="A20">
            <v>4210371025</v>
          </cell>
          <cell r="B20" t="str">
            <v>diterima</v>
          </cell>
        </row>
        <row r="21">
          <cell r="A21">
            <v>4210615341</v>
          </cell>
          <cell r="B21" t="str">
            <v>diterima</v>
          </cell>
        </row>
        <row r="22">
          <cell r="A22">
            <v>4211020605</v>
          </cell>
          <cell r="B22" t="str">
            <v>diterima</v>
          </cell>
        </row>
        <row r="23">
          <cell r="A23">
            <v>4210733151</v>
          </cell>
          <cell r="B23" t="str">
            <v>diterima</v>
          </cell>
        </row>
        <row r="24">
          <cell r="A24">
            <v>4210266290</v>
          </cell>
          <cell r="B24" t="str">
            <v>diterima</v>
          </cell>
        </row>
        <row r="25">
          <cell r="A25">
            <v>4210732255</v>
          </cell>
          <cell r="B25" t="str">
            <v>diterima</v>
          </cell>
        </row>
        <row r="26">
          <cell r="A26">
            <v>4210652895</v>
          </cell>
          <cell r="B26" t="str">
            <v>diterima</v>
          </cell>
        </row>
        <row r="27">
          <cell r="A27">
            <v>4210262295</v>
          </cell>
          <cell r="B27" t="str">
            <v>diterima</v>
          </cell>
        </row>
        <row r="28">
          <cell r="A28">
            <v>4210000179</v>
          </cell>
          <cell r="B28" t="str">
            <v>diterima</v>
          </cell>
        </row>
        <row r="29">
          <cell r="A29">
            <v>4210420939</v>
          </cell>
          <cell r="B29" t="str">
            <v>diterima</v>
          </cell>
        </row>
        <row r="30">
          <cell r="A30">
            <v>4210267931</v>
          </cell>
          <cell r="B30" t="str">
            <v>diterima</v>
          </cell>
        </row>
        <row r="31">
          <cell r="A31">
            <v>4210701872</v>
          </cell>
          <cell r="B31" t="str">
            <v>diterima</v>
          </cell>
        </row>
        <row r="32">
          <cell r="A32">
            <v>4210254607</v>
          </cell>
          <cell r="B32" t="str">
            <v>diterima</v>
          </cell>
        </row>
        <row r="33">
          <cell r="A33">
            <v>4210556661</v>
          </cell>
          <cell r="B33" t="str">
            <v>diterima</v>
          </cell>
        </row>
        <row r="34">
          <cell r="A34">
            <v>4210034578</v>
          </cell>
          <cell r="B34" t="str">
            <v>diterima</v>
          </cell>
        </row>
        <row r="35">
          <cell r="A35">
            <v>4210044558</v>
          </cell>
          <cell r="B35" t="str">
            <v>diterima</v>
          </cell>
        </row>
        <row r="36">
          <cell r="A36">
            <v>4210090554</v>
          </cell>
          <cell r="B36" t="str">
            <v>diterima</v>
          </cell>
        </row>
        <row r="37">
          <cell r="A37">
            <v>4210252068</v>
          </cell>
          <cell r="B37" t="str">
            <v>diterima</v>
          </cell>
        </row>
        <row r="38">
          <cell r="A38">
            <v>4210404572</v>
          </cell>
          <cell r="B38" t="str">
            <v>diterima</v>
          </cell>
        </row>
        <row r="39">
          <cell r="A39">
            <v>4210419667</v>
          </cell>
          <cell r="B39" t="str">
            <v>diterima</v>
          </cell>
        </row>
        <row r="40">
          <cell r="A40">
            <v>4210791799</v>
          </cell>
          <cell r="B40" t="str">
            <v>diterima</v>
          </cell>
        </row>
        <row r="41">
          <cell r="A41">
            <v>4210876639</v>
          </cell>
          <cell r="B41" t="str">
            <v>diterima</v>
          </cell>
        </row>
        <row r="42">
          <cell r="A42">
            <v>4210593515</v>
          </cell>
          <cell r="B42" t="str">
            <v>diterima</v>
          </cell>
        </row>
        <row r="43">
          <cell r="A43">
            <v>4210613161</v>
          </cell>
          <cell r="B43" t="str">
            <v>diterima</v>
          </cell>
        </row>
        <row r="44">
          <cell r="A44">
            <v>4210967138</v>
          </cell>
          <cell r="B44" t="str">
            <v>diterima</v>
          </cell>
        </row>
        <row r="45">
          <cell r="A45">
            <v>4210771684</v>
          </cell>
          <cell r="B45" t="str">
            <v>diterima</v>
          </cell>
        </row>
        <row r="46">
          <cell r="A46">
            <v>4210708235</v>
          </cell>
          <cell r="B46" t="str">
            <v>diterima</v>
          </cell>
        </row>
        <row r="47">
          <cell r="A47">
            <v>4210932363</v>
          </cell>
          <cell r="B47" t="str">
            <v>diterima</v>
          </cell>
        </row>
        <row r="48">
          <cell r="A48">
            <v>4210766426</v>
          </cell>
          <cell r="B48" t="str">
            <v>diterima</v>
          </cell>
        </row>
        <row r="49">
          <cell r="A49">
            <v>4210371603</v>
          </cell>
          <cell r="B49" t="str">
            <v>diterima</v>
          </cell>
        </row>
        <row r="50">
          <cell r="A50">
            <v>4210608174</v>
          </cell>
          <cell r="B50" t="str">
            <v>diterima</v>
          </cell>
        </row>
        <row r="51">
          <cell r="A51">
            <v>4210406120</v>
          </cell>
          <cell r="B51" t="str">
            <v>diterima</v>
          </cell>
        </row>
        <row r="52">
          <cell r="A52">
            <v>4210091709</v>
          </cell>
          <cell r="B52" t="str">
            <v>diterima</v>
          </cell>
        </row>
        <row r="53">
          <cell r="A53">
            <v>4210034267</v>
          </cell>
          <cell r="B53" t="str">
            <v>diterima</v>
          </cell>
        </row>
        <row r="54">
          <cell r="A54">
            <v>4210307216</v>
          </cell>
          <cell r="B54" t="str">
            <v>diterima</v>
          </cell>
        </row>
        <row r="55">
          <cell r="A55">
            <v>4210394400</v>
          </cell>
          <cell r="B55" t="str">
            <v>diterima</v>
          </cell>
        </row>
        <row r="56">
          <cell r="A56">
            <v>4210394946</v>
          </cell>
          <cell r="B56" t="str">
            <v>diterima</v>
          </cell>
        </row>
        <row r="57">
          <cell r="A57">
            <v>4210415206</v>
          </cell>
          <cell r="B57" t="str">
            <v>diterima</v>
          </cell>
        </row>
        <row r="58">
          <cell r="A58">
            <v>4210511277</v>
          </cell>
          <cell r="B58" t="str">
            <v>diterima</v>
          </cell>
        </row>
        <row r="59">
          <cell r="A59">
            <v>4210831159</v>
          </cell>
          <cell r="B59" t="str">
            <v>diterima</v>
          </cell>
        </row>
        <row r="60">
          <cell r="A60">
            <v>4210188182</v>
          </cell>
          <cell r="B60" t="str">
            <v>diterima</v>
          </cell>
        </row>
        <row r="61">
          <cell r="A61">
            <v>4210673584</v>
          </cell>
          <cell r="B61" t="str">
            <v>diterima</v>
          </cell>
        </row>
        <row r="62">
          <cell r="A62">
            <v>4210706642</v>
          </cell>
          <cell r="B62" t="str">
            <v>diterima</v>
          </cell>
        </row>
        <row r="63">
          <cell r="A63">
            <v>4210731416</v>
          </cell>
          <cell r="B63" t="str">
            <v>diterima</v>
          </cell>
        </row>
        <row r="64">
          <cell r="A64">
            <v>4211013807</v>
          </cell>
          <cell r="B64" t="str">
            <v>diterima</v>
          </cell>
        </row>
        <row r="65">
          <cell r="A65">
            <v>4210278444</v>
          </cell>
          <cell r="B65" t="str">
            <v>diterima</v>
          </cell>
        </row>
        <row r="66">
          <cell r="A66">
            <v>4211018005</v>
          </cell>
          <cell r="B66" t="str">
            <v>diterima</v>
          </cell>
        </row>
        <row r="67">
          <cell r="A67">
            <v>4210532588</v>
          </cell>
          <cell r="B67" t="str">
            <v>diterima</v>
          </cell>
        </row>
        <row r="68">
          <cell r="A68">
            <v>4210929697</v>
          </cell>
          <cell r="B68" t="str">
            <v>diterima</v>
          </cell>
        </row>
        <row r="69">
          <cell r="A69">
            <v>4210003837</v>
          </cell>
          <cell r="B69" t="str">
            <v>diterima</v>
          </cell>
        </row>
        <row r="70">
          <cell r="A70">
            <v>4210326018</v>
          </cell>
          <cell r="B70" t="str">
            <v>diterima</v>
          </cell>
        </row>
        <row r="71">
          <cell r="A71">
            <v>4210342798</v>
          </cell>
          <cell r="B71" t="str">
            <v>diterima</v>
          </cell>
        </row>
        <row r="72">
          <cell r="A72">
            <v>4210391139</v>
          </cell>
          <cell r="B72" t="str">
            <v>diterima</v>
          </cell>
        </row>
        <row r="73">
          <cell r="A73">
            <v>4210393571</v>
          </cell>
          <cell r="B73" t="str">
            <v>diterima</v>
          </cell>
        </row>
        <row r="74">
          <cell r="A74">
            <v>4210635825</v>
          </cell>
          <cell r="B74" t="str">
            <v>diterima</v>
          </cell>
        </row>
        <row r="75">
          <cell r="A75">
            <v>4210843009</v>
          </cell>
          <cell r="B75" t="str">
            <v>diterima</v>
          </cell>
        </row>
        <row r="76">
          <cell r="A76">
            <v>4210945949</v>
          </cell>
          <cell r="B76" t="str">
            <v>diterima</v>
          </cell>
        </row>
        <row r="77">
          <cell r="A77">
            <v>4210204827</v>
          </cell>
          <cell r="B77" t="str">
            <v>diterima</v>
          </cell>
        </row>
        <row r="78">
          <cell r="A78">
            <v>4210563716</v>
          </cell>
          <cell r="B78" t="str">
            <v>diterima</v>
          </cell>
        </row>
        <row r="79">
          <cell r="A79">
            <v>4210224238</v>
          </cell>
          <cell r="B79" t="str">
            <v>diterima</v>
          </cell>
        </row>
        <row r="80">
          <cell r="A80">
            <v>4210398396</v>
          </cell>
          <cell r="B80" t="str">
            <v>diterima</v>
          </cell>
        </row>
        <row r="81">
          <cell r="A81">
            <v>4210912284</v>
          </cell>
          <cell r="B81" t="str">
            <v>diterima</v>
          </cell>
        </row>
        <row r="82">
          <cell r="A82">
            <v>4210190103</v>
          </cell>
          <cell r="B82" t="str">
            <v>diterima</v>
          </cell>
        </row>
        <row r="83">
          <cell r="A83">
            <v>4210566641</v>
          </cell>
          <cell r="B83" t="str">
            <v>diterima</v>
          </cell>
        </row>
        <row r="84">
          <cell r="A84">
            <v>4210213587</v>
          </cell>
          <cell r="B84" t="str">
            <v>diterima</v>
          </cell>
        </row>
        <row r="85">
          <cell r="A85">
            <v>4210003545</v>
          </cell>
          <cell r="B85" t="str">
            <v>diterima</v>
          </cell>
        </row>
        <row r="86">
          <cell r="A86">
            <v>4210600446</v>
          </cell>
          <cell r="B86" t="str">
            <v>diterima</v>
          </cell>
        </row>
        <row r="87">
          <cell r="A87">
            <v>4211151623</v>
          </cell>
          <cell r="B87" t="str">
            <v>diterima</v>
          </cell>
        </row>
        <row r="88">
          <cell r="A88">
            <v>4210214048</v>
          </cell>
          <cell r="B88" t="str">
            <v>diterima</v>
          </cell>
        </row>
        <row r="89">
          <cell r="A89">
            <v>4210853920</v>
          </cell>
          <cell r="B89" t="str">
            <v>diterima</v>
          </cell>
        </row>
        <row r="90">
          <cell r="A90">
            <v>4210610562</v>
          </cell>
          <cell r="B90" t="str">
            <v>diterima</v>
          </cell>
        </row>
        <row r="91">
          <cell r="A91">
            <v>4210317095</v>
          </cell>
          <cell r="B91" t="str">
            <v>diterima</v>
          </cell>
        </row>
        <row r="92">
          <cell r="A92">
            <v>4210394741</v>
          </cell>
          <cell r="B92" t="str">
            <v>diterima</v>
          </cell>
        </row>
        <row r="93">
          <cell r="A93">
            <v>4210447996</v>
          </cell>
          <cell r="B93" t="str">
            <v>diterima</v>
          </cell>
        </row>
        <row r="94">
          <cell r="A94">
            <v>4210501502</v>
          </cell>
          <cell r="B94" t="str">
            <v>diterima</v>
          </cell>
        </row>
        <row r="95">
          <cell r="A95">
            <v>4211105440</v>
          </cell>
          <cell r="B95" t="str">
            <v>diterima</v>
          </cell>
        </row>
        <row r="96">
          <cell r="A96">
            <v>4211016693</v>
          </cell>
          <cell r="B96" t="str">
            <v>diterima</v>
          </cell>
        </row>
        <row r="97">
          <cell r="A97">
            <v>4211074617</v>
          </cell>
          <cell r="B97" t="str">
            <v>diterima</v>
          </cell>
        </row>
        <row r="98">
          <cell r="A98">
            <v>4210754698</v>
          </cell>
          <cell r="B98" t="str">
            <v>diterima</v>
          </cell>
        </row>
        <row r="99">
          <cell r="A99">
            <v>4210926050</v>
          </cell>
          <cell r="B99" t="str">
            <v>diterima</v>
          </cell>
        </row>
        <row r="100">
          <cell r="A100">
            <v>4210370471</v>
          </cell>
          <cell r="B100" t="str">
            <v>diterima</v>
          </cell>
        </row>
        <row r="101">
          <cell r="A101">
            <v>4210806413</v>
          </cell>
          <cell r="B101" t="str">
            <v>diterima</v>
          </cell>
        </row>
        <row r="102">
          <cell r="A102">
            <v>4210522771</v>
          </cell>
          <cell r="B102" t="str">
            <v>diterima</v>
          </cell>
        </row>
        <row r="103">
          <cell r="A103">
            <v>4210542091</v>
          </cell>
          <cell r="B103" t="str">
            <v>diterima</v>
          </cell>
        </row>
        <row r="104">
          <cell r="A104">
            <v>4210222026</v>
          </cell>
          <cell r="B104" t="str">
            <v>diterima</v>
          </cell>
        </row>
        <row r="105">
          <cell r="A105">
            <v>4210479887</v>
          </cell>
          <cell r="B105" t="str">
            <v>diterima</v>
          </cell>
        </row>
        <row r="106">
          <cell r="A106">
            <v>4210921361</v>
          </cell>
          <cell r="B106" t="str">
            <v>diterima</v>
          </cell>
        </row>
        <row r="107">
          <cell r="A107">
            <v>4210482370</v>
          </cell>
          <cell r="B107" t="str">
            <v>diterima</v>
          </cell>
        </row>
        <row r="108">
          <cell r="A108">
            <v>4210167551</v>
          </cell>
          <cell r="B108" t="str">
            <v>diterima</v>
          </cell>
        </row>
        <row r="109">
          <cell r="A109">
            <v>4210673655</v>
          </cell>
          <cell r="B109" t="str">
            <v>diterima</v>
          </cell>
        </row>
        <row r="110">
          <cell r="A110">
            <v>4210887790</v>
          </cell>
          <cell r="B110" t="str">
            <v>diterima</v>
          </cell>
        </row>
        <row r="111">
          <cell r="A111">
            <v>4210221322</v>
          </cell>
          <cell r="B111" t="str">
            <v>diterima</v>
          </cell>
        </row>
        <row r="112">
          <cell r="A112">
            <v>4210753622</v>
          </cell>
          <cell r="B112" t="str">
            <v>diterima</v>
          </cell>
        </row>
        <row r="113">
          <cell r="A113">
            <v>4210482629</v>
          </cell>
          <cell r="B113" t="str">
            <v>diterima</v>
          </cell>
        </row>
        <row r="114">
          <cell r="A114">
            <v>4210843672</v>
          </cell>
          <cell r="B114" t="str">
            <v>diterima</v>
          </cell>
        </row>
        <row r="115">
          <cell r="A115">
            <v>4210523147</v>
          </cell>
          <cell r="B115" t="str">
            <v>diterima</v>
          </cell>
        </row>
        <row r="116">
          <cell r="A116">
            <v>4211060527</v>
          </cell>
          <cell r="B116" t="str">
            <v>diterima</v>
          </cell>
        </row>
        <row r="117">
          <cell r="A117">
            <v>4210424698</v>
          </cell>
          <cell r="B117" t="str">
            <v>diterima</v>
          </cell>
        </row>
        <row r="118">
          <cell r="A118">
            <v>4210406049</v>
          </cell>
          <cell r="B118" t="str">
            <v>diterima</v>
          </cell>
        </row>
        <row r="119">
          <cell r="A119">
            <v>4210639267</v>
          </cell>
          <cell r="B119" t="str">
            <v>diterima</v>
          </cell>
        </row>
        <row r="120">
          <cell r="A120">
            <v>4211057865</v>
          </cell>
          <cell r="B120" t="str">
            <v>diterima</v>
          </cell>
        </row>
        <row r="121">
          <cell r="A121">
            <v>4210345052</v>
          </cell>
          <cell r="B121" t="str">
            <v>diterima</v>
          </cell>
        </row>
        <row r="122">
          <cell r="A122">
            <v>4210712809</v>
          </cell>
          <cell r="B122" t="str">
            <v>diterima</v>
          </cell>
        </row>
        <row r="123">
          <cell r="A123">
            <v>4210121891</v>
          </cell>
          <cell r="B123" t="str">
            <v>diterima</v>
          </cell>
        </row>
        <row r="124">
          <cell r="A124">
            <v>4210893730</v>
          </cell>
          <cell r="B124" t="str">
            <v>diterima</v>
          </cell>
        </row>
        <row r="125">
          <cell r="A125">
            <v>4211056408</v>
          </cell>
          <cell r="B125" t="str">
            <v>diterima</v>
          </cell>
        </row>
        <row r="126">
          <cell r="A126">
            <v>4210535673</v>
          </cell>
          <cell r="B126" t="str">
            <v>diterima</v>
          </cell>
        </row>
        <row r="127">
          <cell r="A127">
            <v>4210500818</v>
          </cell>
          <cell r="B127" t="str">
            <v>diterima</v>
          </cell>
        </row>
        <row r="128">
          <cell r="A128">
            <v>4210062548</v>
          </cell>
          <cell r="B128" t="str">
            <v>diterima</v>
          </cell>
        </row>
        <row r="129">
          <cell r="A129">
            <v>4210086465</v>
          </cell>
          <cell r="B129" t="str">
            <v>diterima</v>
          </cell>
        </row>
        <row r="130">
          <cell r="A130">
            <v>4210133586</v>
          </cell>
          <cell r="B130" t="str">
            <v>diterima</v>
          </cell>
        </row>
        <row r="131">
          <cell r="A131">
            <v>4210389070</v>
          </cell>
          <cell r="B131" t="str">
            <v>diterima</v>
          </cell>
        </row>
        <row r="132">
          <cell r="A132">
            <v>4210415044</v>
          </cell>
          <cell r="B132" t="str">
            <v>diterima</v>
          </cell>
        </row>
        <row r="133">
          <cell r="A133">
            <v>4210645803</v>
          </cell>
          <cell r="B133" t="str">
            <v>diterima</v>
          </cell>
        </row>
        <row r="134">
          <cell r="A134">
            <v>4210836933</v>
          </cell>
          <cell r="B134" t="str">
            <v>diterima</v>
          </cell>
        </row>
        <row r="135">
          <cell r="A135">
            <v>4210878489</v>
          </cell>
          <cell r="B135" t="str">
            <v>diterima</v>
          </cell>
        </row>
        <row r="136">
          <cell r="A136">
            <v>4210920767</v>
          </cell>
          <cell r="B136" t="str">
            <v>diterima</v>
          </cell>
        </row>
        <row r="137">
          <cell r="A137">
            <v>4210665237</v>
          </cell>
          <cell r="B137" t="str">
            <v>diterima</v>
          </cell>
        </row>
        <row r="138">
          <cell r="A138">
            <v>4210057744</v>
          </cell>
          <cell r="B138" t="str">
            <v>diterima</v>
          </cell>
        </row>
        <row r="139">
          <cell r="A139">
            <v>4211131368</v>
          </cell>
          <cell r="B139" t="str">
            <v>diterima</v>
          </cell>
        </row>
        <row r="140">
          <cell r="A140">
            <v>4210208750</v>
          </cell>
          <cell r="B140" t="str">
            <v>diterima</v>
          </cell>
        </row>
        <row r="141">
          <cell r="A141">
            <v>4210586900</v>
          </cell>
          <cell r="B141" t="str">
            <v>diterima</v>
          </cell>
        </row>
        <row r="142">
          <cell r="A142">
            <v>4210433177</v>
          </cell>
          <cell r="B142" t="str">
            <v>diterima</v>
          </cell>
        </row>
        <row r="143">
          <cell r="A143">
            <v>4210911313</v>
          </cell>
          <cell r="B143" t="str">
            <v>diterima</v>
          </cell>
        </row>
        <row r="144">
          <cell r="A144">
            <v>4210745675</v>
          </cell>
          <cell r="B144" t="str">
            <v>diterima</v>
          </cell>
        </row>
        <row r="145">
          <cell r="A145">
            <v>4211122411</v>
          </cell>
          <cell r="B145" t="str">
            <v>diterima</v>
          </cell>
        </row>
        <row r="146">
          <cell r="A146">
            <v>4210855921</v>
          </cell>
          <cell r="B146" t="str">
            <v>diterima</v>
          </cell>
        </row>
        <row r="147">
          <cell r="A147">
            <v>4210009062</v>
          </cell>
          <cell r="B147" t="str">
            <v>diterima</v>
          </cell>
        </row>
        <row r="148">
          <cell r="A148">
            <v>4210648248</v>
          </cell>
          <cell r="B148" t="str">
            <v>diterima</v>
          </cell>
        </row>
        <row r="149">
          <cell r="A149">
            <v>4210356297</v>
          </cell>
          <cell r="B149" t="str">
            <v>diterima</v>
          </cell>
        </row>
        <row r="150">
          <cell r="A150">
            <v>4210152801</v>
          </cell>
          <cell r="B150" t="str">
            <v>diterima</v>
          </cell>
        </row>
        <row r="151">
          <cell r="A151">
            <v>4210086596</v>
          </cell>
          <cell r="B151" t="str">
            <v>diterima</v>
          </cell>
        </row>
        <row r="152">
          <cell r="A152">
            <v>4211058112</v>
          </cell>
          <cell r="B152" t="str">
            <v>diterima</v>
          </cell>
        </row>
        <row r="153">
          <cell r="A153">
            <v>4210411973</v>
          </cell>
          <cell r="B153" t="str">
            <v>diterima</v>
          </cell>
        </row>
        <row r="154">
          <cell r="A154">
            <v>4211010219</v>
          </cell>
          <cell r="B154" t="str">
            <v>diterima</v>
          </cell>
        </row>
        <row r="155">
          <cell r="A155">
            <v>4210273020</v>
          </cell>
          <cell r="B155" t="str">
            <v>diterima</v>
          </cell>
        </row>
        <row r="156">
          <cell r="A156">
            <v>4210264695</v>
          </cell>
          <cell r="B156" t="str">
            <v>diterima</v>
          </cell>
        </row>
        <row r="157">
          <cell r="A157">
            <v>4210930375</v>
          </cell>
          <cell r="B157" t="str">
            <v>diterima</v>
          </cell>
        </row>
        <row r="158">
          <cell r="A158">
            <v>4210242756</v>
          </cell>
          <cell r="B158" t="str">
            <v>diterima</v>
          </cell>
        </row>
        <row r="159">
          <cell r="A159">
            <v>4210253167</v>
          </cell>
          <cell r="B159" t="str">
            <v>diterima</v>
          </cell>
        </row>
        <row r="160">
          <cell r="A160">
            <v>4210921232</v>
          </cell>
          <cell r="B160" t="str">
            <v>diterima</v>
          </cell>
        </row>
        <row r="161">
          <cell r="A161">
            <v>4210973302</v>
          </cell>
          <cell r="B161" t="str">
            <v>diterima</v>
          </cell>
        </row>
        <row r="162">
          <cell r="A162">
            <v>4211014355</v>
          </cell>
          <cell r="B162" t="str">
            <v>diterima</v>
          </cell>
        </row>
        <row r="163">
          <cell r="A163">
            <v>4210122458</v>
          </cell>
          <cell r="B163" t="str">
            <v>diterima</v>
          </cell>
        </row>
        <row r="164">
          <cell r="A164">
            <v>4210621591</v>
          </cell>
          <cell r="B164" t="str">
            <v>diterima</v>
          </cell>
        </row>
        <row r="165">
          <cell r="A165">
            <v>4210474468</v>
          </cell>
          <cell r="B165" t="str">
            <v>diterima</v>
          </cell>
        </row>
        <row r="166">
          <cell r="A166">
            <v>4210392055</v>
          </cell>
          <cell r="B166" t="str">
            <v>diterima</v>
          </cell>
        </row>
        <row r="167">
          <cell r="A167">
            <v>4210144557</v>
          </cell>
          <cell r="B167" t="str">
            <v>diterima</v>
          </cell>
        </row>
        <row r="168">
          <cell r="A168">
            <v>4210806396</v>
          </cell>
          <cell r="B168" t="str">
            <v>diterima</v>
          </cell>
        </row>
        <row r="169">
          <cell r="A169">
            <v>4210059000</v>
          </cell>
          <cell r="B169" t="str">
            <v>diterima</v>
          </cell>
        </row>
        <row r="170">
          <cell r="A170">
            <v>4211050835</v>
          </cell>
          <cell r="B170" t="str">
            <v>diterima</v>
          </cell>
        </row>
        <row r="171">
          <cell r="A171">
            <v>4210941334</v>
          </cell>
          <cell r="B171" t="str">
            <v>diterima</v>
          </cell>
        </row>
        <row r="172">
          <cell r="A172">
            <v>4210073431</v>
          </cell>
          <cell r="B172" t="str">
            <v>diterima</v>
          </cell>
        </row>
        <row r="173">
          <cell r="A173">
            <v>4210321387</v>
          </cell>
          <cell r="B173" t="str">
            <v>diterima</v>
          </cell>
        </row>
        <row r="174">
          <cell r="A174">
            <v>4210951981</v>
          </cell>
          <cell r="B174" t="str">
            <v>diterima</v>
          </cell>
        </row>
        <row r="175">
          <cell r="A175">
            <v>4211183842</v>
          </cell>
          <cell r="B175" t="str">
            <v>diterima</v>
          </cell>
        </row>
        <row r="176">
          <cell r="A176">
            <v>4211190937</v>
          </cell>
          <cell r="B176" t="str">
            <v>diterima</v>
          </cell>
        </row>
        <row r="177">
          <cell r="A177">
            <v>4210264951</v>
          </cell>
          <cell r="B177" t="str">
            <v>diterima</v>
          </cell>
        </row>
        <row r="178">
          <cell r="A178">
            <v>4210229661</v>
          </cell>
          <cell r="B178" t="str">
            <v>diterima</v>
          </cell>
        </row>
        <row r="179">
          <cell r="A179">
            <v>4210815491</v>
          </cell>
          <cell r="B179" t="str">
            <v>diterima</v>
          </cell>
        </row>
        <row r="180">
          <cell r="A180">
            <v>4210842072</v>
          </cell>
          <cell r="B180" t="str">
            <v>diterima</v>
          </cell>
        </row>
        <row r="181">
          <cell r="A181">
            <v>4210497292</v>
          </cell>
          <cell r="B181" t="str">
            <v>diterima</v>
          </cell>
        </row>
        <row r="182">
          <cell r="A182">
            <v>4210984821</v>
          </cell>
          <cell r="B182" t="str">
            <v>diterima</v>
          </cell>
        </row>
        <row r="183">
          <cell r="A183">
            <v>4210185227</v>
          </cell>
          <cell r="B183" t="str">
            <v>diterima</v>
          </cell>
        </row>
        <row r="184">
          <cell r="A184">
            <v>4210151586</v>
          </cell>
          <cell r="B184" t="str">
            <v>diterima</v>
          </cell>
        </row>
        <row r="185">
          <cell r="A185">
            <v>4210791646</v>
          </cell>
          <cell r="B185" t="str">
            <v>diterima</v>
          </cell>
        </row>
        <row r="186">
          <cell r="A186">
            <v>4211014966</v>
          </cell>
          <cell r="B186" t="str">
            <v>diterima</v>
          </cell>
        </row>
        <row r="187">
          <cell r="A187">
            <v>4211039341</v>
          </cell>
          <cell r="B187" t="str">
            <v>diterima</v>
          </cell>
        </row>
        <row r="188">
          <cell r="A188">
            <v>4210267013</v>
          </cell>
          <cell r="B188" t="str">
            <v>diterima</v>
          </cell>
        </row>
        <row r="189">
          <cell r="A189">
            <v>4210385160</v>
          </cell>
          <cell r="B189" t="str">
            <v>diterima</v>
          </cell>
        </row>
        <row r="190">
          <cell r="A190">
            <v>4210457607</v>
          </cell>
          <cell r="B190" t="str">
            <v>diterima</v>
          </cell>
        </row>
        <row r="191">
          <cell r="A191">
            <v>4210142349</v>
          </cell>
          <cell r="B191" t="str">
            <v>diterima</v>
          </cell>
        </row>
        <row r="192">
          <cell r="A192">
            <v>4210383149</v>
          </cell>
          <cell r="B192" t="str">
            <v>diterima</v>
          </cell>
        </row>
        <row r="193">
          <cell r="A193">
            <v>4210424900</v>
          </cell>
          <cell r="B193" t="str">
            <v>diterima</v>
          </cell>
        </row>
        <row r="194">
          <cell r="A194">
            <v>4210769887</v>
          </cell>
          <cell r="B194" t="str">
            <v>diterima</v>
          </cell>
        </row>
        <row r="195">
          <cell r="A195">
            <v>4210997472</v>
          </cell>
          <cell r="B195" t="str">
            <v>diterima</v>
          </cell>
        </row>
        <row r="196">
          <cell r="A196">
            <v>4211157478</v>
          </cell>
          <cell r="B196" t="str">
            <v>diterima</v>
          </cell>
        </row>
        <row r="197">
          <cell r="A197">
            <v>4210117447</v>
          </cell>
          <cell r="B197" t="str">
            <v>diterima</v>
          </cell>
        </row>
        <row r="198">
          <cell r="A198">
            <v>4210151088</v>
          </cell>
          <cell r="B198" t="str">
            <v>diterima</v>
          </cell>
        </row>
        <row r="199">
          <cell r="A199">
            <v>4210176463</v>
          </cell>
          <cell r="B199" t="str">
            <v>diterima</v>
          </cell>
        </row>
        <row r="200">
          <cell r="A200">
            <v>4211024353</v>
          </cell>
          <cell r="B200" t="str">
            <v>diterima</v>
          </cell>
        </row>
        <row r="201">
          <cell r="A201">
            <v>4210047154</v>
          </cell>
          <cell r="B201" t="str">
            <v>diterima</v>
          </cell>
        </row>
        <row r="202">
          <cell r="A202">
            <v>4210182855</v>
          </cell>
          <cell r="B202" t="str">
            <v>diterima</v>
          </cell>
        </row>
        <row r="203">
          <cell r="A203">
            <v>4210994649</v>
          </cell>
          <cell r="B203" t="str">
            <v>diterima</v>
          </cell>
        </row>
        <row r="204">
          <cell r="A204">
            <v>4210450687</v>
          </cell>
          <cell r="B204" t="str">
            <v>diterima</v>
          </cell>
        </row>
        <row r="205">
          <cell r="A205">
            <v>4210922651</v>
          </cell>
          <cell r="B205" t="str">
            <v>diterima</v>
          </cell>
        </row>
        <row r="206">
          <cell r="A206">
            <v>4210167563</v>
          </cell>
          <cell r="B206" t="str">
            <v>diterima</v>
          </cell>
        </row>
        <row r="207">
          <cell r="A207">
            <v>4210357001</v>
          </cell>
          <cell r="B207" t="str">
            <v>diterima</v>
          </cell>
        </row>
        <row r="208">
          <cell r="A208">
            <v>4210452807</v>
          </cell>
          <cell r="B208" t="str">
            <v>diterima</v>
          </cell>
        </row>
        <row r="209">
          <cell r="A209">
            <v>4210711324</v>
          </cell>
          <cell r="B209" t="str">
            <v>diterima</v>
          </cell>
        </row>
        <row r="210">
          <cell r="A210">
            <v>4210762861</v>
          </cell>
          <cell r="B210" t="str">
            <v>diterima</v>
          </cell>
        </row>
        <row r="211">
          <cell r="A211">
            <v>4210147981</v>
          </cell>
          <cell r="B211" t="str">
            <v>diterima</v>
          </cell>
        </row>
        <row r="212">
          <cell r="A212">
            <v>4210257649</v>
          </cell>
          <cell r="B212" t="str">
            <v>diterima</v>
          </cell>
        </row>
        <row r="213">
          <cell r="A213">
            <v>4210402143</v>
          </cell>
          <cell r="B213" t="str">
            <v>diterima</v>
          </cell>
        </row>
        <row r="214">
          <cell r="A214">
            <v>4210523156</v>
          </cell>
          <cell r="B214" t="str">
            <v>diterima</v>
          </cell>
        </row>
        <row r="215">
          <cell r="A215">
            <v>4210823515</v>
          </cell>
          <cell r="B215" t="str">
            <v>diterima</v>
          </cell>
        </row>
        <row r="216">
          <cell r="A216">
            <v>4210115162</v>
          </cell>
          <cell r="B216" t="str">
            <v>diterima</v>
          </cell>
        </row>
        <row r="217">
          <cell r="A217">
            <v>4210612098</v>
          </cell>
          <cell r="B217" t="str">
            <v>diterima</v>
          </cell>
        </row>
        <row r="218">
          <cell r="A218">
            <v>4210368642</v>
          </cell>
          <cell r="B218" t="str">
            <v>diterima</v>
          </cell>
        </row>
        <row r="219">
          <cell r="A219">
            <v>4210764690</v>
          </cell>
          <cell r="B219" t="str">
            <v>diterima</v>
          </cell>
        </row>
        <row r="220">
          <cell r="A220">
            <v>4211047440</v>
          </cell>
          <cell r="B220" t="str">
            <v>diterima</v>
          </cell>
        </row>
        <row r="221">
          <cell r="A221">
            <v>4210691393</v>
          </cell>
          <cell r="B221" t="str">
            <v>diterima</v>
          </cell>
        </row>
        <row r="222">
          <cell r="A222">
            <v>4210986456</v>
          </cell>
          <cell r="B222" t="str">
            <v>diterima</v>
          </cell>
        </row>
        <row r="223">
          <cell r="A223">
            <v>4210701833</v>
          </cell>
          <cell r="B223" t="str">
            <v>diterima</v>
          </cell>
        </row>
        <row r="224">
          <cell r="A224">
            <v>4210388739</v>
          </cell>
          <cell r="B224" t="str">
            <v>diterima</v>
          </cell>
        </row>
        <row r="225">
          <cell r="A225">
            <v>4211121228</v>
          </cell>
          <cell r="B225" t="str">
            <v>diterima</v>
          </cell>
        </row>
        <row r="226">
          <cell r="A226">
            <v>4210891162</v>
          </cell>
          <cell r="B226" t="str">
            <v>diterima</v>
          </cell>
        </row>
        <row r="227">
          <cell r="A227">
            <v>4210685145</v>
          </cell>
          <cell r="B227" t="str">
            <v>diterima</v>
          </cell>
        </row>
        <row r="228">
          <cell r="A228">
            <v>4210230359</v>
          </cell>
          <cell r="B228" t="str">
            <v>diterima</v>
          </cell>
        </row>
        <row r="229">
          <cell r="A229">
            <v>4210420336</v>
          </cell>
          <cell r="B229" t="str">
            <v>diterima</v>
          </cell>
        </row>
        <row r="230">
          <cell r="A230">
            <v>4210476751</v>
          </cell>
          <cell r="B230" t="str">
            <v>diterima</v>
          </cell>
        </row>
        <row r="231">
          <cell r="A231">
            <v>4210671598</v>
          </cell>
          <cell r="B231" t="str">
            <v>diterima</v>
          </cell>
        </row>
        <row r="232">
          <cell r="A232">
            <v>4210673461</v>
          </cell>
          <cell r="B232" t="str">
            <v>diterima</v>
          </cell>
        </row>
        <row r="233">
          <cell r="A233">
            <v>4210697216</v>
          </cell>
          <cell r="B233" t="str">
            <v>diterima</v>
          </cell>
        </row>
        <row r="234">
          <cell r="A234">
            <v>4210851034</v>
          </cell>
          <cell r="B234" t="str">
            <v>diterima</v>
          </cell>
        </row>
        <row r="235">
          <cell r="A235">
            <v>4211039879</v>
          </cell>
          <cell r="B235" t="str">
            <v>diterima</v>
          </cell>
        </row>
        <row r="236">
          <cell r="A236">
            <v>4210440787</v>
          </cell>
          <cell r="B236" t="str">
            <v>diterima</v>
          </cell>
        </row>
        <row r="237">
          <cell r="A237">
            <v>4210985823</v>
          </cell>
          <cell r="B237" t="str">
            <v>diterima</v>
          </cell>
        </row>
        <row r="238">
          <cell r="A238">
            <v>4210396117</v>
          </cell>
          <cell r="B238" t="str">
            <v>diterima</v>
          </cell>
        </row>
        <row r="239">
          <cell r="A239">
            <v>4210209432</v>
          </cell>
          <cell r="B239" t="str">
            <v>diterima</v>
          </cell>
        </row>
        <row r="240">
          <cell r="A240">
            <v>4210466625</v>
          </cell>
          <cell r="B240" t="str">
            <v>diterima</v>
          </cell>
        </row>
        <row r="241">
          <cell r="A241">
            <v>4210370018</v>
          </cell>
          <cell r="B241" t="str">
            <v>diterima</v>
          </cell>
        </row>
        <row r="242">
          <cell r="A242">
            <v>4210377269</v>
          </cell>
          <cell r="B242" t="str">
            <v>diterima</v>
          </cell>
        </row>
        <row r="243">
          <cell r="A243">
            <v>4211003079</v>
          </cell>
          <cell r="B243" t="str">
            <v>diterima</v>
          </cell>
        </row>
        <row r="244">
          <cell r="A244">
            <v>4210652631</v>
          </cell>
          <cell r="B244" t="str">
            <v>diterima</v>
          </cell>
        </row>
        <row r="245">
          <cell r="A245">
            <v>4210752028</v>
          </cell>
          <cell r="B245" t="str">
            <v>diterima</v>
          </cell>
        </row>
        <row r="246">
          <cell r="A246">
            <v>4210282624</v>
          </cell>
          <cell r="B246" t="str">
            <v>diterima</v>
          </cell>
        </row>
        <row r="247">
          <cell r="A247">
            <v>4210530875</v>
          </cell>
          <cell r="B247" t="str">
            <v>diterima</v>
          </cell>
        </row>
        <row r="248">
          <cell r="A248">
            <v>4210182500</v>
          </cell>
          <cell r="B248" t="str">
            <v>diterima</v>
          </cell>
        </row>
        <row r="249">
          <cell r="A249">
            <v>4210780191</v>
          </cell>
          <cell r="B249" t="str">
            <v>diterima</v>
          </cell>
        </row>
        <row r="250">
          <cell r="A250">
            <v>4210748422</v>
          </cell>
          <cell r="B250" t="str">
            <v>diterima</v>
          </cell>
        </row>
        <row r="251">
          <cell r="A251">
            <v>4210537453</v>
          </cell>
          <cell r="B251" t="str">
            <v>diterima</v>
          </cell>
        </row>
        <row r="252">
          <cell r="A252">
            <v>4210213411</v>
          </cell>
          <cell r="B252" t="str">
            <v>diterima</v>
          </cell>
        </row>
        <row r="253">
          <cell r="A253">
            <v>4210261027</v>
          </cell>
          <cell r="B253" t="str">
            <v>diterima</v>
          </cell>
        </row>
        <row r="254">
          <cell r="A254">
            <v>4210421627</v>
          </cell>
          <cell r="B254" t="str">
            <v>diterima</v>
          </cell>
        </row>
        <row r="255">
          <cell r="A255">
            <v>4211121745</v>
          </cell>
          <cell r="B255" t="str">
            <v>diterima</v>
          </cell>
        </row>
        <row r="256">
          <cell r="A256">
            <v>4210256197</v>
          </cell>
          <cell r="B256" t="str">
            <v>diterima</v>
          </cell>
        </row>
        <row r="257">
          <cell r="A257">
            <v>4210837418</v>
          </cell>
          <cell r="B257" t="str">
            <v>diterima</v>
          </cell>
        </row>
        <row r="258">
          <cell r="A258">
            <v>4210283620</v>
          </cell>
          <cell r="B258" t="str">
            <v>diterima</v>
          </cell>
        </row>
        <row r="259">
          <cell r="A259">
            <v>4210928075</v>
          </cell>
          <cell r="B259" t="str">
            <v>diterima</v>
          </cell>
        </row>
        <row r="260">
          <cell r="A260">
            <v>4210163688</v>
          </cell>
          <cell r="B260" t="str">
            <v>diterima</v>
          </cell>
        </row>
        <row r="261">
          <cell r="A261">
            <v>4210212879</v>
          </cell>
          <cell r="B261" t="str">
            <v>diterima</v>
          </cell>
        </row>
        <row r="262">
          <cell r="A262">
            <v>4210489208</v>
          </cell>
          <cell r="B262" t="str">
            <v>diterima</v>
          </cell>
        </row>
        <row r="263">
          <cell r="A263">
            <v>4210716858</v>
          </cell>
          <cell r="B263" t="str">
            <v>diterima</v>
          </cell>
        </row>
        <row r="264">
          <cell r="A264">
            <v>4210065219</v>
          </cell>
          <cell r="B264" t="str">
            <v>diterima</v>
          </cell>
        </row>
        <row r="265">
          <cell r="A265">
            <v>4210941041</v>
          </cell>
          <cell r="B265" t="str">
            <v>diterima</v>
          </cell>
        </row>
        <row r="266">
          <cell r="A266">
            <v>4210534515</v>
          </cell>
          <cell r="B266" t="str">
            <v>diterima</v>
          </cell>
        </row>
        <row r="267">
          <cell r="A267">
            <v>4210204988</v>
          </cell>
          <cell r="B267" t="str">
            <v>diterima</v>
          </cell>
        </row>
        <row r="268">
          <cell r="A268">
            <v>4210097114</v>
          </cell>
          <cell r="B268" t="str">
            <v>diterima</v>
          </cell>
        </row>
        <row r="269">
          <cell r="A269">
            <v>4210377665</v>
          </cell>
          <cell r="B269" t="str">
            <v>diterima</v>
          </cell>
        </row>
        <row r="270">
          <cell r="A270">
            <v>4210500697</v>
          </cell>
          <cell r="B270" t="str">
            <v>diterima</v>
          </cell>
        </row>
        <row r="271">
          <cell r="A271">
            <v>4210646048</v>
          </cell>
          <cell r="B271" t="str">
            <v>diterima</v>
          </cell>
        </row>
        <row r="272">
          <cell r="A272">
            <v>4210113372</v>
          </cell>
          <cell r="B272" t="str">
            <v>diterima</v>
          </cell>
        </row>
        <row r="273">
          <cell r="A273">
            <v>4210213661</v>
          </cell>
          <cell r="B273" t="str">
            <v>diterima</v>
          </cell>
        </row>
        <row r="274">
          <cell r="A274">
            <v>4210646368</v>
          </cell>
          <cell r="B274" t="str">
            <v>diterima</v>
          </cell>
        </row>
        <row r="275">
          <cell r="A275">
            <v>4210850923</v>
          </cell>
          <cell r="B275" t="str">
            <v>diterima</v>
          </cell>
        </row>
        <row r="276">
          <cell r="A276">
            <v>4210936777</v>
          </cell>
          <cell r="B276" t="str">
            <v>diterima</v>
          </cell>
        </row>
        <row r="277">
          <cell r="A277">
            <v>4210596404</v>
          </cell>
          <cell r="B277" t="str">
            <v>diterima</v>
          </cell>
        </row>
        <row r="278">
          <cell r="A278">
            <v>4211119160</v>
          </cell>
          <cell r="B278" t="str">
            <v>diterima</v>
          </cell>
        </row>
        <row r="279">
          <cell r="A279">
            <v>4211029307</v>
          </cell>
          <cell r="B279" t="str">
            <v>diterima</v>
          </cell>
        </row>
        <row r="280">
          <cell r="A280">
            <v>4210533998</v>
          </cell>
          <cell r="B280" t="str">
            <v>diterima</v>
          </cell>
        </row>
        <row r="281">
          <cell r="A281">
            <v>4210368640</v>
          </cell>
          <cell r="B281" t="str">
            <v>diterima</v>
          </cell>
        </row>
        <row r="282">
          <cell r="A282">
            <v>4210952808</v>
          </cell>
          <cell r="B282" t="str">
            <v>diterima</v>
          </cell>
        </row>
        <row r="283">
          <cell r="A283">
            <v>4210162326</v>
          </cell>
          <cell r="B283" t="str">
            <v>diterima</v>
          </cell>
        </row>
        <row r="284">
          <cell r="A284">
            <v>4210539791</v>
          </cell>
          <cell r="B284" t="str">
            <v>diterima</v>
          </cell>
        </row>
        <row r="285">
          <cell r="A285">
            <v>4210415570</v>
          </cell>
          <cell r="B285" t="str">
            <v>diterima</v>
          </cell>
        </row>
        <row r="286">
          <cell r="A286">
            <v>4210033714</v>
          </cell>
          <cell r="B286" t="str">
            <v>diterima</v>
          </cell>
        </row>
        <row r="287">
          <cell r="A287">
            <v>4210281106</v>
          </cell>
          <cell r="B287" t="str">
            <v>diterima</v>
          </cell>
        </row>
        <row r="288">
          <cell r="A288">
            <v>4210698032</v>
          </cell>
          <cell r="B288" t="str">
            <v>diterima</v>
          </cell>
        </row>
        <row r="289">
          <cell r="A289">
            <v>4211121133</v>
          </cell>
          <cell r="B289" t="str">
            <v>diterima</v>
          </cell>
        </row>
        <row r="290">
          <cell r="A290">
            <v>4210406475</v>
          </cell>
          <cell r="B290" t="str">
            <v>diterima</v>
          </cell>
        </row>
        <row r="291">
          <cell r="A291">
            <v>4210592061</v>
          </cell>
          <cell r="B291" t="str">
            <v>diterima</v>
          </cell>
        </row>
        <row r="292">
          <cell r="A292">
            <v>4210774231</v>
          </cell>
          <cell r="B292" t="str">
            <v>diterima</v>
          </cell>
        </row>
        <row r="293">
          <cell r="A293">
            <v>4211032450</v>
          </cell>
          <cell r="B293" t="str">
            <v>diterima</v>
          </cell>
        </row>
        <row r="294">
          <cell r="A294">
            <v>4210174856</v>
          </cell>
          <cell r="B294" t="str">
            <v>diterima</v>
          </cell>
        </row>
        <row r="295">
          <cell r="A295">
            <v>4210248902</v>
          </cell>
          <cell r="B295" t="str">
            <v>diterima</v>
          </cell>
        </row>
        <row r="296">
          <cell r="A296">
            <v>4210799190</v>
          </cell>
          <cell r="B296" t="str">
            <v>diterima</v>
          </cell>
        </row>
        <row r="297">
          <cell r="A297">
            <v>4210619540</v>
          </cell>
          <cell r="B297" t="str">
            <v>diterima</v>
          </cell>
        </row>
        <row r="298">
          <cell r="A298">
            <v>4210608974</v>
          </cell>
          <cell r="B298" t="str">
            <v>diterima</v>
          </cell>
        </row>
        <row r="299">
          <cell r="A299">
            <v>4210301184</v>
          </cell>
          <cell r="B299" t="str">
            <v>diterima</v>
          </cell>
        </row>
        <row r="300">
          <cell r="A300">
            <v>4210566069</v>
          </cell>
          <cell r="B300" t="str">
            <v>diterima</v>
          </cell>
        </row>
        <row r="301">
          <cell r="A301">
            <v>4210939937</v>
          </cell>
          <cell r="B301" t="str">
            <v>diterima</v>
          </cell>
        </row>
        <row r="302">
          <cell r="A302">
            <v>4210539165</v>
          </cell>
          <cell r="B302" t="str">
            <v>diterima</v>
          </cell>
        </row>
        <row r="303">
          <cell r="A303">
            <v>4210250290</v>
          </cell>
          <cell r="B303" t="str">
            <v>diterima</v>
          </cell>
        </row>
        <row r="304">
          <cell r="A304">
            <v>4210662861</v>
          </cell>
          <cell r="B304" t="str">
            <v>diterima</v>
          </cell>
        </row>
        <row r="305">
          <cell r="A305">
            <v>4210414276</v>
          </cell>
          <cell r="B305" t="str">
            <v>diterima</v>
          </cell>
        </row>
        <row r="306">
          <cell r="A306">
            <v>4210851640</v>
          </cell>
          <cell r="B306" t="str">
            <v>diterima</v>
          </cell>
        </row>
        <row r="307">
          <cell r="A307">
            <v>4210632010</v>
          </cell>
          <cell r="B307" t="str">
            <v>diterima</v>
          </cell>
        </row>
        <row r="308">
          <cell r="A308">
            <v>4210396336</v>
          </cell>
          <cell r="B308" t="str">
            <v>diterima</v>
          </cell>
        </row>
        <row r="309">
          <cell r="A309">
            <v>4210996507</v>
          </cell>
          <cell r="B309" t="str">
            <v>diterima</v>
          </cell>
        </row>
        <row r="310">
          <cell r="A310">
            <v>4210691687</v>
          </cell>
          <cell r="B310" t="str">
            <v>diterima</v>
          </cell>
        </row>
        <row r="311">
          <cell r="A311">
            <v>4210451754</v>
          </cell>
          <cell r="B311" t="str">
            <v>diterima</v>
          </cell>
        </row>
        <row r="312">
          <cell r="A312">
            <v>4211090225</v>
          </cell>
          <cell r="B312" t="str">
            <v>diterima</v>
          </cell>
        </row>
        <row r="313">
          <cell r="A313">
            <v>4210098148</v>
          </cell>
          <cell r="B313" t="str">
            <v>diterima</v>
          </cell>
        </row>
        <row r="314">
          <cell r="A314">
            <v>4210885374</v>
          </cell>
          <cell r="B314" t="str">
            <v>diterima</v>
          </cell>
        </row>
        <row r="315">
          <cell r="A315">
            <v>4210429692</v>
          </cell>
          <cell r="B315" t="str">
            <v>diterima</v>
          </cell>
        </row>
        <row r="316">
          <cell r="A316">
            <v>4210457601</v>
          </cell>
          <cell r="B316" t="str">
            <v>diterima</v>
          </cell>
        </row>
        <row r="317">
          <cell r="A317">
            <v>4210491196</v>
          </cell>
          <cell r="B317" t="str">
            <v>diterima</v>
          </cell>
        </row>
        <row r="318">
          <cell r="A318">
            <v>4210525608</v>
          </cell>
          <cell r="B318" t="str">
            <v>diterima</v>
          </cell>
        </row>
        <row r="319">
          <cell r="A319">
            <v>4210697405</v>
          </cell>
          <cell r="B319" t="str">
            <v>diterima</v>
          </cell>
        </row>
        <row r="320">
          <cell r="A320">
            <v>4210769634</v>
          </cell>
          <cell r="B320" t="str">
            <v>diterima</v>
          </cell>
        </row>
        <row r="321">
          <cell r="A321">
            <v>4210871317</v>
          </cell>
          <cell r="B321" t="str">
            <v>diterima</v>
          </cell>
        </row>
        <row r="322">
          <cell r="A322">
            <v>4210983409</v>
          </cell>
          <cell r="B322" t="str">
            <v>diterima</v>
          </cell>
        </row>
        <row r="323">
          <cell r="A323">
            <v>4210831022</v>
          </cell>
          <cell r="B323" t="str">
            <v>diterima</v>
          </cell>
        </row>
        <row r="324">
          <cell r="A324">
            <v>4210478093</v>
          </cell>
          <cell r="B324" t="str">
            <v>diterima</v>
          </cell>
        </row>
        <row r="325">
          <cell r="A325">
            <v>4210623671</v>
          </cell>
          <cell r="B325" t="str">
            <v>diterima</v>
          </cell>
        </row>
        <row r="326">
          <cell r="A326">
            <v>4210379066</v>
          </cell>
          <cell r="B326" t="str">
            <v>diterima</v>
          </cell>
        </row>
        <row r="327">
          <cell r="A327">
            <v>4210539266</v>
          </cell>
          <cell r="B327" t="str">
            <v>diterima</v>
          </cell>
        </row>
        <row r="328">
          <cell r="A328">
            <v>4210064258</v>
          </cell>
          <cell r="B328" t="str">
            <v>diterima</v>
          </cell>
        </row>
        <row r="329">
          <cell r="A329">
            <v>4210911529</v>
          </cell>
          <cell r="B329" t="str">
            <v>diterima</v>
          </cell>
        </row>
        <row r="330">
          <cell r="A330">
            <v>4210497116</v>
          </cell>
          <cell r="B330" t="str">
            <v>diterima</v>
          </cell>
        </row>
        <row r="331">
          <cell r="A331">
            <v>4210862040</v>
          </cell>
          <cell r="B331" t="str">
            <v>diterima</v>
          </cell>
        </row>
        <row r="332">
          <cell r="A332">
            <v>4210894043</v>
          </cell>
          <cell r="B332" t="str">
            <v>diterima</v>
          </cell>
        </row>
        <row r="333">
          <cell r="A333">
            <v>4211016266</v>
          </cell>
          <cell r="B333" t="str">
            <v>diterima</v>
          </cell>
        </row>
        <row r="334">
          <cell r="A334">
            <v>4210841799</v>
          </cell>
          <cell r="B334" t="str">
            <v>diterima</v>
          </cell>
        </row>
        <row r="335">
          <cell r="A335">
            <v>4210009943</v>
          </cell>
          <cell r="B335" t="str">
            <v>diterima</v>
          </cell>
        </row>
        <row r="336">
          <cell r="A336">
            <v>4210707172</v>
          </cell>
          <cell r="B336" t="str">
            <v>diterima</v>
          </cell>
        </row>
        <row r="337">
          <cell r="A337">
            <v>4210003908</v>
          </cell>
          <cell r="B337" t="str">
            <v>diterima</v>
          </cell>
        </row>
        <row r="338">
          <cell r="A338">
            <v>4210405234</v>
          </cell>
          <cell r="B338" t="str">
            <v>diterima</v>
          </cell>
        </row>
        <row r="339">
          <cell r="A339">
            <v>4210113485</v>
          </cell>
          <cell r="B339" t="str">
            <v>diterima</v>
          </cell>
        </row>
        <row r="340">
          <cell r="A340">
            <v>4210663417</v>
          </cell>
          <cell r="B340" t="str">
            <v>diterima</v>
          </cell>
        </row>
        <row r="341">
          <cell r="A341">
            <v>4210185045</v>
          </cell>
          <cell r="B341" t="str">
            <v>diterima</v>
          </cell>
        </row>
        <row r="342">
          <cell r="A342">
            <v>4210244610</v>
          </cell>
          <cell r="B342" t="str">
            <v>diterima</v>
          </cell>
        </row>
        <row r="343">
          <cell r="A343">
            <v>4210521327</v>
          </cell>
          <cell r="B343" t="str">
            <v>diterima</v>
          </cell>
        </row>
        <row r="344">
          <cell r="A344">
            <v>4210050280</v>
          </cell>
          <cell r="B344" t="str">
            <v>diterima</v>
          </cell>
        </row>
        <row r="345">
          <cell r="A345">
            <v>4210372229</v>
          </cell>
          <cell r="B345" t="str">
            <v>diterima</v>
          </cell>
        </row>
        <row r="346">
          <cell r="A346">
            <v>4210326134</v>
          </cell>
          <cell r="B346" t="str">
            <v>diterima</v>
          </cell>
        </row>
        <row r="347">
          <cell r="A347">
            <v>4210790046</v>
          </cell>
          <cell r="B347" t="str">
            <v>diterima</v>
          </cell>
        </row>
        <row r="348">
          <cell r="A348">
            <v>4210535776</v>
          </cell>
          <cell r="B348" t="str">
            <v>diterima</v>
          </cell>
        </row>
        <row r="349">
          <cell r="A349">
            <v>4210194157</v>
          </cell>
          <cell r="B349" t="str">
            <v>diterima</v>
          </cell>
        </row>
        <row r="350">
          <cell r="A350">
            <v>4210359992</v>
          </cell>
          <cell r="B350" t="str">
            <v>diterima</v>
          </cell>
        </row>
        <row r="351">
          <cell r="A351">
            <v>4210380505</v>
          </cell>
          <cell r="B351" t="str">
            <v>diterima</v>
          </cell>
        </row>
        <row r="352">
          <cell r="A352">
            <v>4210417502</v>
          </cell>
          <cell r="B352" t="str">
            <v>diterima</v>
          </cell>
        </row>
        <row r="353">
          <cell r="A353">
            <v>4210920340</v>
          </cell>
          <cell r="B353" t="str">
            <v>diterima</v>
          </cell>
        </row>
        <row r="354">
          <cell r="A354">
            <v>4210114589</v>
          </cell>
          <cell r="B354" t="str">
            <v>diterima</v>
          </cell>
        </row>
        <row r="355">
          <cell r="A355">
            <v>4210273236</v>
          </cell>
          <cell r="B355" t="str">
            <v>diterima</v>
          </cell>
        </row>
        <row r="356">
          <cell r="A356">
            <v>4210270390</v>
          </cell>
          <cell r="B356" t="str">
            <v>diterima</v>
          </cell>
        </row>
        <row r="357">
          <cell r="A357">
            <v>4210323925</v>
          </cell>
          <cell r="B357" t="str">
            <v>diterima</v>
          </cell>
        </row>
        <row r="358">
          <cell r="A358">
            <v>4210590170</v>
          </cell>
          <cell r="B358" t="str">
            <v>diterima</v>
          </cell>
        </row>
        <row r="359">
          <cell r="A359">
            <v>4210893995</v>
          </cell>
          <cell r="B359" t="str">
            <v>diterima</v>
          </cell>
        </row>
        <row r="360">
          <cell r="A360">
            <v>4210962329</v>
          </cell>
          <cell r="B360" t="str">
            <v>diterima</v>
          </cell>
        </row>
        <row r="361">
          <cell r="A361">
            <v>4210019501</v>
          </cell>
          <cell r="B361" t="str">
            <v>diterima</v>
          </cell>
        </row>
        <row r="362">
          <cell r="A362">
            <v>4210347993</v>
          </cell>
          <cell r="B362" t="str">
            <v>diterima</v>
          </cell>
        </row>
        <row r="363">
          <cell r="A363">
            <v>4210392078</v>
          </cell>
          <cell r="B363" t="str">
            <v>diterima</v>
          </cell>
        </row>
        <row r="364">
          <cell r="A364">
            <v>4210387120</v>
          </cell>
          <cell r="B364" t="str">
            <v>diterima</v>
          </cell>
        </row>
        <row r="365">
          <cell r="A365">
            <v>4210487162</v>
          </cell>
          <cell r="B365" t="str">
            <v>diterima</v>
          </cell>
        </row>
        <row r="366">
          <cell r="A366">
            <v>4210842452</v>
          </cell>
          <cell r="B366" t="str">
            <v>diterima</v>
          </cell>
        </row>
        <row r="367">
          <cell r="A367">
            <v>4210208571</v>
          </cell>
          <cell r="B367" t="str">
            <v>diterima</v>
          </cell>
        </row>
        <row r="368">
          <cell r="A368">
            <v>4211073903</v>
          </cell>
          <cell r="B368" t="str">
            <v>diterima</v>
          </cell>
        </row>
        <row r="369">
          <cell r="A369">
            <v>4210515989</v>
          </cell>
          <cell r="B369" t="str">
            <v>diterima</v>
          </cell>
        </row>
        <row r="370">
          <cell r="A370">
            <v>4210213779</v>
          </cell>
          <cell r="B370" t="str">
            <v>diterima</v>
          </cell>
        </row>
        <row r="371">
          <cell r="A371">
            <v>4210378870</v>
          </cell>
          <cell r="B371" t="str">
            <v>diterima</v>
          </cell>
        </row>
        <row r="372">
          <cell r="A372">
            <v>4210702558</v>
          </cell>
          <cell r="B372" t="str">
            <v>diterima</v>
          </cell>
        </row>
        <row r="373">
          <cell r="A373">
            <v>4210400589</v>
          </cell>
          <cell r="B373" t="str">
            <v>diterima</v>
          </cell>
        </row>
        <row r="374">
          <cell r="A374">
            <v>4210695631</v>
          </cell>
          <cell r="B374" t="str">
            <v>diterima</v>
          </cell>
        </row>
        <row r="375">
          <cell r="A375">
            <v>4210810214</v>
          </cell>
          <cell r="B375" t="str">
            <v>diterima</v>
          </cell>
        </row>
        <row r="376">
          <cell r="A376">
            <v>4210933570</v>
          </cell>
          <cell r="B376" t="str">
            <v>diterima</v>
          </cell>
        </row>
        <row r="377">
          <cell r="A377">
            <v>4210420793</v>
          </cell>
          <cell r="B377" t="str">
            <v>diterima</v>
          </cell>
        </row>
        <row r="378">
          <cell r="A378">
            <v>4210250376</v>
          </cell>
          <cell r="B378" t="str">
            <v>diterima</v>
          </cell>
        </row>
        <row r="379">
          <cell r="A379">
            <v>4210407609</v>
          </cell>
          <cell r="B379" t="str">
            <v>diterima</v>
          </cell>
        </row>
        <row r="380">
          <cell r="A380">
            <v>4211020443</v>
          </cell>
          <cell r="B380" t="str">
            <v>diterima</v>
          </cell>
        </row>
        <row r="381">
          <cell r="A381">
            <v>4210599674</v>
          </cell>
          <cell r="B381" t="str">
            <v>diterima</v>
          </cell>
        </row>
        <row r="382">
          <cell r="A382">
            <v>4210707793</v>
          </cell>
          <cell r="B382" t="str">
            <v>diterima</v>
          </cell>
        </row>
        <row r="383">
          <cell r="A383">
            <v>4210593308</v>
          </cell>
          <cell r="B383" t="str">
            <v>diterima</v>
          </cell>
        </row>
        <row r="384">
          <cell r="A384">
            <v>4210326499</v>
          </cell>
          <cell r="B384" t="str">
            <v>diterima</v>
          </cell>
        </row>
        <row r="385">
          <cell r="A385">
            <v>4210421903</v>
          </cell>
          <cell r="B385" t="str">
            <v>diterima</v>
          </cell>
        </row>
        <row r="386">
          <cell r="A386">
            <v>4210004989</v>
          </cell>
          <cell r="B386" t="str">
            <v>diterima</v>
          </cell>
        </row>
        <row r="387">
          <cell r="A387">
            <v>4210178645</v>
          </cell>
          <cell r="B387" t="str">
            <v>diterima</v>
          </cell>
        </row>
        <row r="388">
          <cell r="A388">
            <v>4210272357</v>
          </cell>
          <cell r="B388" t="str">
            <v>diterima</v>
          </cell>
        </row>
        <row r="389">
          <cell r="A389">
            <v>4210633293</v>
          </cell>
          <cell r="B389" t="str">
            <v>diterima</v>
          </cell>
        </row>
        <row r="390">
          <cell r="A390">
            <v>4210411957</v>
          </cell>
          <cell r="B390" t="str">
            <v>diterima</v>
          </cell>
        </row>
        <row r="391">
          <cell r="A391">
            <v>4210617095</v>
          </cell>
          <cell r="B391" t="str">
            <v>diterima</v>
          </cell>
        </row>
        <row r="392">
          <cell r="A392">
            <v>4210152113</v>
          </cell>
          <cell r="B392" t="str">
            <v>diterima</v>
          </cell>
        </row>
        <row r="393">
          <cell r="A393">
            <v>4210214619</v>
          </cell>
          <cell r="B393" t="str">
            <v>diterima</v>
          </cell>
        </row>
        <row r="394">
          <cell r="A394">
            <v>4210280449</v>
          </cell>
          <cell r="B394" t="str">
            <v>diterima</v>
          </cell>
        </row>
        <row r="395">
          <cell r="A395">
            <v>4210866906</v>
          </cell>
          <cell r="B395" t="str">
            <v>diterima</v>
          </cell>
        </row>
        <row r="396">
          <cell r="A396">
            <v>4211068812</v>
          </cell>
          <cell r="B396" t="str">
            <v>diterima</v>
          </cell>
        </row>
        <row r="397">
          <cell r="A397">
            <v>4210888119</v>
          </cell>
          <cell r="B397" t="str">
            <v>diterima</v>
          </cell>
        </row>
        <row r="398">
          <cell r="A398">
            <v>4211052476</v>
          </cell>
          <cell r="B398" t="str">
            <v>diterima</v>
          </cell>
        </row>
        <row r="399">
          <cell r="A399">
            <v>4210376988</v>
          </cell>
          <cell r="B399" t="str">
            <v>diterima</v>
          </cell>
        </row>
        <row r="400">
          <cell r="A400">
            <v>4210911353</v>
          </cell>
          <cell r="B400" t="str">
            <v>diterima</v>
          </cell>
        </row>
        <row r="401">
          <cell r="A401">
            <v>4210924322</v>
          </cell>
          <cell r="B401" t="str">
            <v>diterima</v>
          </cell>
        </row>
        <row r="402">
          <cell r="A402">
            <v>4210086965</v>
          </cell>
          <cell r="B402" t="str">
            <v>diterima</v>
          </cell>
        </row>
        <row r="403">
          <cell r="A403">
            <v>4210062240</v>
          </cell>
          <cell r="B403" t="str">
            <v>diterima</v>
          </cell>
        </row>
        <row r="404">
          <cell r="A404">
            <v>4210143635</v>
          </cell>
          <cell r="B404" t="str">
            <v>diterima</v>
          </cell>
        </row>
        <row r="405">
          <cell r="A405">
            <v>4210281783</v>
          </cell>
          <cell r="B405" t="str">
            <v>diterima</v>
          </cell>
        </row>
        <row r="406">
          <cell r="A406">
            <v>4210405046</v>
          </cell>
          <cell r="B406" t="str">
            <v>diterima</v>
          </cell>
        </row>
        <row r="407">
          <cell r="A407">
            <v>4210405641</v>
          </cell>
          <cell r="B407" t="str">
            <v>diterima</v>
          </cell>
        </row>
        <row r="408">
          <cell r="A408">
            <v>4210593590</v>
          </cell>
          <cell r="B408" t="str">
            <v>diterima</v>
          </cell>
        </row>
        <row r="409">
          <cell r="A409">
            <v>4210751597</v>
          </cell>
          <cell r="B409" t="str">
            <v>diterima</v>
          </cell>
        </row>
        <row r="410">
          <cell r="A410">
            <v>4210620984</v>
          </cell>
          <cell r="B410" t="str">
            <v>diterima</v>
          </cell>
        </row>
        <row r="411">
          <cell r="A411">
            <v>4210036943</v>
          </cell>
          <cell r="B411" t="str">
            <v>diterima</v>
          </cell>
        </row>
        <row r="412">
          <cell r="A412">
            <v>4210452458</v>
          </cell>
          <cell r="B412" t="str">
            <v>diterima</v>
          </cell>
        </row>
        <row r="413">
          <cell r="A413">
            <v>4210003083</v>
          </cell>
          <cell r="B413" t="str">
            <v>diterima</v>
          </cell>
        </row>
        <row r="414">
          <cell r="A414">
            <v>4210383539</v>
          </cell>
          <cell r="B414" t="str">
            <v>diterima</v>
          </cell>
        </row>
        <row r="415">
          <cell r="A415">
            <v>4210919520</v>
          </cell>
          <cell r="B415" t="str">
            <v>diterima</v>
          </cell>
        </row>
        <row r="416">
          <cell r="A416">
            <v>4210792288</v>
          </cell>
          <cell r="B416" t="str">
            <v>diterima</v>
          </cell>
        </row>
        <row r="417">
          <cell r="A417">
            <v>4210240115</v>
          </cell>
          <cell r="B417" t="str">
            <v>diterima</v>
          </cell>
        </row>
        <row r="418">
          <cell r="A418">
            <v>4210337882</v>
          </cell>
          <cell r="B418" t="str">
            <v>diterima</v>
          </cell>
        </row>
        <row r="419">
          <cell r="A419">
            <v>4210478764</v>
          </cell>
          <cell r="B419" t="str">
            <v>diterima</v>
          </cell>
        </row>
        <row r="420">
          <cell r="A420">
            <v>4210483959</v>
          </cell>
          <cell r="B420" t="str">
            <v>diterima</v>
          </cell>
        </row>
        <row r="421">
          <cell r="A421">
            <v>4210552779</v>
          </cell>
          <cell r="B421" t="str">
            <v>diterima</v>
          </cell>
        </row>
        <row r="422">
          <cell r="A422">
            <v>4210718468</v>
          </cell>
          <cell r="B422" t="str">
            <v>diterima</v>
          </cell>
        </row>
        <row r="423">
          <cell r="A423">
            <v>4210974262</v>
          </cell>
          <cell r="B423" t="str">
            <v>diterima</v>
          </cell>
        </row>
        <row r="424">
          <cell r="A424">
            <v>4211153726</v>
          </cell>
          <cell r="B424" t="str">
            <v>diterima</v>
          </cell>
        </row>
        <row r="425">
          <cell r="A425">
            <v>4210247519</v>
          </cell>
          <cell r="B425" t="str">
            <v>diterima</v>
          </cell>
        </row>
        <row r="426">
          <cell r="A426">
            <v>4210530221</v>
          </cell>
          <cell r="B426" t="str">
            <v>diterima</v>
          </cell>
        </row>
        <row r="427">
          <cell r="A427">
            <v>4210652133</v>
          </cell>
          <cell r="B427" t="str">
            <v>diterima</v>
          </cell>
        </row>
        <row r="428">
          <cell r="A428">
            <v>4210059502</v>
          </cell>
          <cell r="B428" t="str">
            <v>diterima</v>
          </cell>
        </row>
        <row r="429">
          <cell r="A429">
            <v>4210097470</v>
          </cell>
          <cell r="B429" t="str">
            <v>diterima</v>
          </cell>
        </row>
        <row r="430">
          <cell r="A430">
            <v>4210121557</v>
          </cell>
          <cell r="B430" t="str">
            <v>diterima</v>
          </cell>
        </row>
        <row r="431">
          <cell r="A431">
            <v>4210238869</v>
          </cell>
          <cell r="B431" t="str">
            <v>diterima</v>
          </cell>
        </row>
        <row r="432">
          <cell r="A432">
            <v>4210407646</v>
          </cell>
          <cell r="B432" t="str">
            <v>diterima</v>
          </cell>
        </row>
        <row r="433">
          <cell r="A433">
            <v>4210418911</v>
          </cell>
          <cell r="B433" t="str">
            <v>diterima</v>
          </cell>
        </row>
        <row r="434">
          <cell r="A434">
            <v>4210853143</v>
          </cell>
          <cell r="B434" t="str">
            <v>diterima</v>
          </cell>
        </row>
        <row r="435">
          <cell r="A435">
            <v>4210960649</v>
          </cell>
          <cell r="B435" t="str">
            <v>diterima</v>
          </cell>
        </row>
        <row r="436">
          <cell r="A436">
            <v>4211013963</v>
          </cell>
          <cell r="B436" t="str">
            <v>diterima</v>
          </cell>
        </row>
        <row r="437">
          <cell r="A437">
            <v>4210811627</v>
          </cell>
          <cell r="B437" t="str">
            <v>diterima</v>
          </cell>
        </row>
        <row r="438">
          <cell r="A438">
            <v>4210458622</v>
          </cell>
          <cell r="B438" t="str">
            <v>diterima</v>
          </cell>
        </row>
        <row r="439">
          <cell r="A439">
            <v>4210671815</v>
          </cell>
          <cell r="B439" t="str">
            <v>diterima</v>
          </cell>
        </row>
        <row r="440">
          <cell r="A440">
            <v>4210337818</v>
          </cell>
          <cell r="B440" t="str">
            <v>diterima</v>
          </cell>
        </row>
        <row r="441">
          <cell r="A441">
            <v>4210949152</v>
          </cell>
          <cell r="B441" t="str">
            <v>diterima</v>
          </cell>
        </row>
        <row r="442">
          <cell r="A442">
            <v>4210442082</v>
          </cell>
          <cell r="B442" t="str">
            <v>diterima</v>
          </cell>
        </row>
        <row r="443">
          <cell r="A443">
            <v>4210634563</v>
          </cell>
          <cell r="B443" t="str">
            <v>diterima</v>
          </cell>
        </row>
        <row r="444">
          <cell r="A444">
            <v>4210051155</v>
          </cell>
          <cell r="B444" t="str">
            <v>diterima</v>
          </cell>
        </row>
        <row r="445">
          <cell r="A445">
            <v>4210142038</v>
          </cell>
          <cell r="B445" t="str">
            <v>diterima</v>
          </cell>
        </row>
        <row r="446">
          <cell r="A446">
            <v>4210303219</v>
          </cell>
          <cell r="B446" t="str">
            <v>diterima</v>
          </cell>
        </row>
        <row r="447">
          <cell r="A447">
            <v>4210427799</v>
          </cell>
          <cell r="B447" t="str">
            <v>diterima</v>
          </cell>
        </row>
        <row r="448">
          <cell r="A448">
            <v>4210446245</v>
          </cell>
          <cell r="B448" t="str">
            <v>diterima</v>
          </cell>
        </row>
        <row r="449">
          <cell r="A449">
            <v>4210629760</v>
          </cell>
          <cell r="B449" t="str">
            <v>diterima</v>
          </cell>
        </row>
        <row r="450">
          <cell r="A450">
            <v>4210939924</v>
          </cell>
          <cell r="B450" t="str">
            <v>diterima</v>
          </cell>
        </row>
        <row r="451">
          <cell r="A451">
            <v>4210207233</v>
          </cell>
          <cell r="B451" t="str">
            <v>diterima</v>
          </cell>
        </row>
        <row r="452">
          <cell r="A452">
            <v>4210901008</v>
          </cell>
          <cell r="B452" t="str">
            <v>diterima</v>
          </cell>
        </row>
        <row r="453">
          <cell r="A453">
            <v>4210423569</v>
          </cell>
          <cell r="B453" t="str">
            <v>diterima</v>
          </cell>
        </row>
        <row r="454">
          <cell r="A454">
            <v>4210487451</v>
          </cell>
          <cell r="B454" t="str">
            <v>diterima</v>
          </cell>
        </row>
        <row r="455">
          <cell r="A455">
            <v>4210607124</v>
          </cell>
          <cell r="B455" t="str">
            <v>diterima</v>
          </cell>
        </row>
        <row r="456">
          <cell r="A456">
            <v>4210669592</v>
          </cell>
          <cell r="B456" t="str">
            <v>diterima</v>
          </cell>
        </row>
        <row r="457">
          <cell r="A457">
            <v>4210436566</v>
          </cell>
          <cell r="B457" t="str">
            <v>diterima</v>
          </cell>
        </row>
        <row r="458">
          <cell r="A458">
            <v>4210534852</v>
          </cell>
          <cell r="B458" t="str">
            <v>diterima</v>
          </cell>
        </row>
        <row r="459">
          <cell r="A459">
            <v>4210001844</v>
          </cell>
          <cell r="B459" t="str">
            <v>diterima</v>
          </cell>
        </row>
        <row r="460">
          <cell r="A460">
            <v>4210110289</v>
          </cell>
          <cell r="B460" t="str">
            <v>diterima</v>
          </cell>
        </row>
        <row r="461">
          <cell r="A461">
            <v>4210417607</v>
          </cell>
          <cell r="B461" t="str">
            <v>diterima</v>
          </cell>
        </row>
        <row r="462">
          <cell r="A462">
            <v>4210970594</v>
          </cell>
          <cell r="B462" t="str">
            <v>diterima</v>
          </cell>
        </row>
        <row r="463">
          <cell r="A463">
            <v>4210388883</v>
          </cell>
          <cell r="B463" t="str">
            <v>diterima</v>
          </cell>
        </row>
        <row r="464">
          <cell r="A464">
            <v>4210622646</v>
          </cell>
          <cell r="B464" t="str">
            <v>diterima</v>
          </cell>
        </row>
        <row r="465">
          <cell r="A465">
            <v>4210049002</v>
          </cell>
          <cell r="B465" t="str">
            <v>diterima</v>
          </cell>
        </row>
        <row r="466">
          <cell r="A466">
            <v>4210905356</v>
          </cell>
          <cell r="B466" t="str">
            <v>diterima</v>
          </cell>
        </row>
        <row r="467">
          <cell r="A467">
            <v>4210750427</v>
          </cell>
          <cell r="B467" t="str">
            <v>diterima</v>
          </cell>
        </row>
        <row r="468">
          <cell r="A468">
            <v>4210690219</v>
          </cell>
          <cell r="B468" t="str">
            <v>diterima</v>
          </cell>
        </row>
        <row r="469">
          <cell r="A469">
            <v>4210544812</v>
          </cell>
          <cell r="B469" t="str">
            <v>diterima</v>
          </cell>
        </row>
        <row r="470">
          <cell r="A470">
            <v>4210374075</v>
          </cell>
          <cell r="B470" t="str">
            <v>diterima</v>
          </cell>
        </row>
        <row r="471">
          <cell r="A471">
            <v>4211172188</v>
          </cell>
          <cell r="B471" t="str">
            <v>diterima</v>
          </cell>
        </row>
        <row r="472">
          <cell r="A472">
            <v>4210918088</v>
          </cell>
          <cell r="B472" t="str">
            <v>diterima</v>
          </cell>
        </row>
        <row r="473">
          <cell r="A473">
            <v>4210245439</v>
          </cell>
          <cell r="B473" t="str">
            <v>diterima</v>
          </cell>
        </row>
        <row r="474">
          <cell r="A474">
            <v>4210276653</v>
          </cell>
          <cell r="B474" t="str">
            <v>diterima</v>
          </cell>
        </row>
        <row r="475">
          <cell r="A475"/>
          <cell r="B475" t="str">
            <v>diterima</v>
          </cell>
        </row>
        <row r="476">
          <cell r="A476"/>
          <cell r="B476" t="str">
            <v>diterima</v>
          </cell>
        </row>
        <row r="477">
          <cell r="A477"/>
          <cell r="B477" t="str">
            <v>diterima</v>
          </cell>
        </row>
        <row r="478">
          <cell r="A478"/>
          <cell r="B478" t="str">
            <v>diterima</v>
          </cell>
        </row>
        <row r="479">
          <cell r="A479"/>
          <cell r="B479" t="str">
            <v>diterima</v>
          </cell>
        </row>
        <row r="480">
          <cell r="A480"/>
          <cell r="B480" t="str">
            <v>diterima</v>
          </cell>
        </row>
        <row r="481">
          <cell r="A481"/>
          <cell r="B481" t="str">
            <v>diterima</v>
          </cell>
        </row>
        <row r="482">
          <cell r="A482"/>
          <cell r="B482" t="str">
            <v>diterima</v>
          </cell>
        </row>
        <row r="483">
          <cell r="A483"/>
          <cell r="B483" t="str">
            <v>diterima</v>
          </cell>
        </row>
        <row r="484">
          <cell r="A484"/>
          <cell r="B484" t="str">
            <v>diterima</v>
          </cell>
        </row>
        <row r="485">
          <cell r="A485"/>
          <cell r="B485" t="str">
            <v>diterima</v>
          </cell>
        </row>
        <row r="486">
          <cell r="A486"/>
          <cell r="B486" t="str">
            <v>diterima</v>
          </cell>
        </row>
        <row r="487">
          <cell r="A487"/>
          <cell r="B487" t="str">
            <v>diterima</v>
          </cell>
        </row>
        <row r="488">
          <cell r="A488"/>
          <cell r="B488" t="str">
            <v>diterima</v>
          </cell>
        </row>
        <row r="489">
          <cell r="A489"/>
          <cell r="B489" t="str">
            <v>diterima</v>
          </cell>
        </row>
        <row r="490">
          <cell r="A490"/>
          <cell r="B490" t="str">
            <v>diterima</v>
          </cell>
        </row>
        <row r="491">
          <cell r="A491"/>
          <cell r="B491" t="str">
            <v>diterima</v>
          </cell>
        </row>
        <row r="492">
          <cell r="A492"/>
          <cell r="B492" t="str">
            <v>diterima</v>
          </cell>
        </row>
        <row r="493">
          <cell r="A493"/>
          <cell r="B493" t="str">
            <v>diterima</v>
          </cell>
        </row>
        <row r="494">
          <cell r="A494"/>
          <cell r="B494" t="str">
            <v>diterima</v>
          </cell>
        </row>
        <row r="495">
          <cell r="A495"/>
          <cell r="B495" t="str">
            <v>diterima</v>
          </cell>
        </row>
        <row r="496">
          <cell r="A496"/>
          <cell r="B496" t="str">
            <v>diterima</v>
          </cell>
        </row>
        <row r="497">
          <cell r="A497"/>
          <cell r="B497" t="str">
            <v>diterima</v>
          </cell>
        </row>
        <row r="498">
          <cell r="A498"/>
          <cell r="B498" t="str">
            <v>diterima</v>
          </cell>
        </row>
        <row r="499">
          <cell r="A499"/>
          <cell r="B499" t="str">
            <v>diterima</v>
          </cell>
        </row>
        <row r="500">
          <cell r="A500"/>
          <cell r="B500" t="str">
            <v>diterima</v>
          </cell>
        </row>
        <row r="501">
          <cell r="A501"/>
          <cell r="B501" t="str">
            <v>diterima</v>
          </cell>
        </row>
        <row r="502">
          <cell r="A502"/>
          <cell r="B502" t="str">
            <v>diterima</v>
          </cell>
        </row>
        <row r="503">
          <cell r="A503"/>
          <cell r="B503" t="str">
            <v>diterima</v>
          </cell>
        </row>
        <row r="504">
          <cell r="A504"/>
          <cell r="B504" t="str">
            <v>diterima</v>
          </cell>
        </row>
        <row r="505">
          <cell r="A505"/>
          <cell r="B505" t="str">
            <v>diterima</v>
          </cell>
        </row>
        <row r="506">
          <cell r="A506"/>
          <cell r="B506" t="str">
            <v>diterima</v>
          </cell>
        </row>
        <row r="507">
          <cell r="A507"/>
          <cell r="B507" t="str">
            <v>diterima</v>
          </cell>
        </row>
        <row r="508">
          <cell r="A508"/>
          <cell r="B508" t="str">
            <v>diterima</v>
          </cell>
        </row>
        <row r="509">
          <cell r="A509"/>
          <cell r="B509" t="str">
            <v>diterima</v>
          </cell>
        </row>
        <row r="510">
          <cell r="A510"/>
          <cell r="B510" t="str">
            <v>diterima</v>
          </cell>
        </row>
        <row r="511">
          <cell r="A511"/>
          <cell r="B511" t="str">
            <v>diterima</v>
          </cell>
        </row>
        <row r="512">
          <cell r="A512"/>
          <cell r="B512" t="str">
            <v>diterima</v>
          </cell>
        </row>
        <row r="513">
          <cell r="A513"/>
          <cell r="B513" t="str">
            <v>diterima</v>
          </cell>
        </row>
        <row r="514">
          <cell r="A514"/>
          <cell r="B514" t="str">
            <v>diterima</v>
          </cell>
        </row>
        <row r="515">
          <cell r="A515"/>
          <cell r="B515" t="str">
            <v>diterima</v>
          </cell>
        </row>
        <row r="516">
          <cell r="A516"/>
          <cell r="B516" t="str">
            <v>diterima</v>
          </cell>
        </row>
        <row r="517">
          <cell r="A517"/>
          <cell r="B517" t="str">
            <v>diterima</v>
          </cell>
        </row>
        <row r="518">
          <cell r="A518"/>
          <cell r="B518" t="str">
            <v>diterima</v>
          </cell>
        </row>
        <row r="519">
          <cell r="A519"/>
          <cell r="B519" t="str">
            <v>diterima</v>
          </cell>
        </row>
        <row r="520">
          <cell r="A520"/>
          <cell r="B520" t="str">
            <v>diterima</v>
          </cell>
        </row>
        <row r="521">
          <cell r="A521"/>
          <cell r="B521" t="str">
            <v>diterima</v>
          </cell>
        </row>
        <row r="522">
          <cell r="A522"/>
          <cell r="B522" t="str">
            <v>diterima</v>
          </cell>
        </row>
        <row r="523">
          <cell r="A523"/>
          <cell r="B523" t="str">
            <v>diterima</v>
          </cell>
        </row>
        <row r="524">
          <cell r="A524"/>
          <cell r="B524" t="str">
            <v>diterima</v>
          </cell>
        </row>
        <row r="525">
          <cell r="A525"/>
          <cell r="B525" t="str">
            <v>diterima</v>
          </cell>
        </row>
        <row r="526">
          <cell r="A526"/>
          <cell r="B526" t="str">
            <v>diterima</v>
          </cell>
        </row>
        <row r="527">
          <cell r="A527"/>
          <cell r="B527" t="str">
            <v>diterima</v>
          </cell>
        </row>
        <row r="528">
          <cell r="A528"/>
          <cell r="B528" t="str">
            <v>diterima</v>
          </cell>
        </row>
        <row r="529">
          <cell r="A529"/>
          <cell r="B529" t="str">
            <v>diterima</v>
          </cell>
        </row>
        <row r="530">
          <cell r="A530"/>
          <cell r="B530" t="str">
            <v>diterima</v>
          </cell>
        </row>
        <row r="531">
          <cell r="A531"/>
          <cell r="B531" t="str">
            <v>diterima</v>
          </cell>
        </row>
        <row r="532">
          <cell r="A532"/>
          <cell r="B532" t="str">
            <v>diterima</v>
          </cell>
        </row>
        <row r="533">
          <cell r="A533"/>
          <cell r="B533" t="str">
            <v>diterima</v>
          </cell>
        </row>
        <row r="534">
          <cell r="A534"/>
          <cell r="B534" t="str">
            <v>diterima</v>
          </cell>
        </row>
        <row r="535">
          <cell r="A535"/>
          <cell r="B535" t="str">
            <v>diterima</v>
          </cell>
        </row>
        <row r="536">
          <cell r="A536"/>
          <cell r="B536" t="str">
            <v>diterima</v>
          </cell>
        </row>
        <row r="537">
          <cell r="A537"/>
          <cell r="B537" t="str">
            <v>diterima</v>
          </cell>
        </row>
        <row r="538">
          <cell r="A538"/>
          <cell r="B538" t="str">
            <v>diterima</v>
          </cell>
        </row>
        <row r="539">
          <cell r="A539"/>
          <cell r="B539" t="str">
            <v>diterima</v>
          </cell>
        </row>
        <row r="540">
          <cell r="A540"/>
          <cell r="B540" t="str">
            <v>diterima</v>
          </cell>
        </row>
        <row r="541">
          <cell r="A541"/>
          <cell r="B541" t="str">
            <v>diterima</v>
          </cell>
        </row>
        <row r="542">
          <cell r="A542"/>
          <cell r="B542" t="str">
            <v>diterima</v>
          </cell>
        </row>
        <row r="543">
          <cell r="A543"/>
          <cell r="B543" t="str">
            <v>diterima</v>
          </cell>
        </row>
        <row r="544">
          <cell r="A544"/>
          <cell r="B544" t="str">
            <v>diterima</v>
          </cell>
        </row>
        <row r="545">
          <cell r="A545"/>
          <cell r="B545" t="str">
            <v>diterima</v>
          </cell>
        </row>
        <row r="546">
          <cell r="A546"/>
          <cell r="B546" t="str">
            <v>diterima</v>
          </cell>
        </row>
        <row r="547">
          <cell r="A547"/>
          <cell r="B547" t="str">
            <v>diterima</v>
          </cell>
        </row>
        <row r="548">
          <cell r="A548"/>
          <cell r="B548" t="str">
            <v>diterima</v>
          </cell>
        </row>
        <row r="549">
          <cell r="A549"/>
          <cell r="B549" t="str">
            <v>diterima</v>
          </cell>
        </row>
        <row r="550">
          <cell r="A550"/>
          <cell r="B550" t="str">
            <v>diterima</v>
          </cell>
        </row>
        <row r="551">
          <cell r="A551"/>
          <cell r="B551" t="str">
            <v>diterima</v>
          </cell>
        </row>
        <row r="552">
          <cell r="A552"/>
          <cell r="B552" t="str">
            <v>diterima</v>
          </cell>
        </row>
        <row r="553">
          <cell r="A553"/>
          <cell r="B553" t="str">
            <v>diterima</v>
          </cell>
        </row>
        <row r="554">
          <cell r="A554"/>
          <cell r="B554" t="str">
            <v>diterima</v>
          </cell>
        </row>
        <row r="555">
          <cell r="A555"/>
          <cell r="B555" t="str">
            <v>diterima</v>
          </cell>
        </row>
        <row r="556">
          <cell r="A556"/>
          <cell r="B556" t="str">
            <v>diterima</v>
          </cell>
        </row>
        <row r="557">
          <cell r="A557"/>
          <cell r="B557" t="str">
            <v>diterima</v>
          </cell>
        </row>
        <row r="558">
          <cell r="A558"/>
          <cell r="B558" t="str">
            <v>diterima</v>
          </cell>
        </row>
        <row r="559">
          <cell r="A559"/>
          <cell r="B559" t="str">
            <v>diterima</v>
          </cell>
        </row>
        <row r="560">
          <cell r="A560"/>
          <cell r="B560" t="str">
            <v>diterima</v>
          </cell>
        </row>
        <row r="561">
          <cell r="A561"/>
          <cell r="B561" t="str">
            <v>diterima</v>
          </cell>
        </row>
        <row r="562">
          <cell r="A562"/>
          <cell r="B562" t="str">
            <v>diterima</v>
          </cell>
        </row>
        <row r="563">
          <cell r="A563"/>
          <cell r="B563" t="str">
            <v>diterima</v>
          </cell>
        </row>
        <row r="564">
          <cell r="A564"/>
          <cell r="B564" t="str">
            <v>diterima</v>
          </cell>
        </row>
        <row r="565">
          <cell r="A565"/>
          <cell r="B565" t="str">
            <v>diterima</v>
          </cell>
        </row>
        <row r="566">
          <cell r="A566"/>
          <cell r="B566" t="str">
            <v>diterima</v>
          </cell>
        </row>
        <row r="567">
          <cell r="A567"/>
          <cell r="B567" t="str">
            <v>diterima</v>
          </cell>
        </row>
        <row r="568">
          <cell r="A568"/>
          <cell r="B568" t="str">
            <v>diterima</v>
          </cell>
        </row>
        <row r="569">
          <cell r="A569"/>
          <cell r="B569" t="str">
            <v>diterima</v>
          </cell>
        </row>
        <row r="570">
          <cell r="A570"/>
          <cell r="B570" t="str">
            <v>diterima</v>
          </cell>
        </row>
        <row r="571">
          <cell r="A571"/>
          <cell r="B571" t="str">
            <v>diterima</v>
          </cell>
        </row>
        <row r="572">
          <cell r="A572"/>
          <cell r="B572" t="str">
            <v>diterima</v>
          </cell>
        </row>
        <row r="573">
          <cell r="A573"/>
          <cell r="B573" t="str">
            <v>diterima</v>
          </cell>
        </row>
        <row r="574">
          <cell r="A574"/>
          <cell r="B574" t="str">
            <v>diterima</v>
          </cell>
        </row>
        <row r="575">
          <cell r="A575"/>
          <cell r="B575" t="str">
            <v>diterima</v>
          </cell>
        </row>
        <row r="576">
          <cell r="A576"/>
          <cell r="B576" t="str">
            <v>diterima</v>
          </cell>
        </row>
        <row r="577">
          <cell r="A577"/>
          <cell r="B577" t="str">
            <v>diterima</v>
          </cell>
        </row>
        <row r="578">
          <cell r="A578"/>
          <cell r="B578" t="str">
            <v>diterima</v>
          </cell>
        </row>
        <row r="579">
          <cell r="A579"/>
          <cell r="B579" t="str">
            <v>diterima</v>
          </cell>
        </row>
        <row r="580">
          <cell r="A580"/>
          <cell r="B580" t="str">
            <v>diterima</v>
          </cell>
        </row>
        <row r="581">
          <cell r="A581"/>
          <cell r="B581" t="str">
            <v>diterima</v>
          </cell>
        </row>
        <row r="582">
          <cell r="A582"/>
          <cell r="B582" t="str">
            <v>diterima</v>
          </cell>
        </row>
        <row r="583">
          <cell r="A583"/>
          <cell r="B583" t="str">
            <v>diterima</v>
          </cell>
        </row>
        <row r="584">
          <cell r="A584"/>
          <cell r="B584" t="str">
            <v>diterima</v>
          </cell>
        </row>
        <row r="585">
          <cell r="A585"/>
          <cell r="B585" t="str">
            <v>diterima</v>
          </cell>
        </row>
        <row r="586">
          <cell r="A586"/>
          <cell r="B586" t="str">
            <v>diterima</v>
          </cell>
        </row>
        <row r="587">
          <cell r="A587"/>
          <cell r="B587" t="str">
            <v>diterima</v>
          </cell>
        </row>
        <row r="588">
          <cell r="A588"/>
          <cell r="B588" t="str">
            <v>diterima</v>
          </cell>
        </row>
        <row r="589">
          <cell r="A589"/>
          <cell r="B589" t="str">
            <v>diterima</v>
          </cell>
        </row>
        <row r="590">
          <cell r="A590"/>
          <cell r="B590" t="str">
            <v>diterima</v>
          </cell>
        </row>
        <row r="591">
          <cell r="A591"/>
          <cell r="B591" t="str">
            <v>diterima</v>
          </cell>
        </row>
        <row r="592">
          <cell r="A592"/>
          <cell r="B592" t="str">
            <v>diterima</v>
          </cell>
        </row>
        <row r="593">
          <cell r="A593"/>
          <cell r="B593" t="str">
            <v>diterima</v>
          </cell>
        </row>
        <row r="594">
          <cell r="A594"/>
          <cell r="B594" t="str">
            <v>diterima</v>
          </cell>
        </row>
        <row r="595">
          <cell r="A595"/>
          <cell r="B595" t="str">
            <v>diterima</v>
          </cell>
        </row>
        <row r="596">
          <cell r="A596"/>
          <cell r="B596" t="str">
            <v>diterima</v>
          </cell>
        </row>
        <row r="597">
          <cell r="A597"/>
          <cell r="B597" t="str">
            <v>diterima</v>
          </cell>
        </row>
        <row r="598">
          <cell r="A598"/>
          <cell r="B598" t="str">
            <v>diterima</v>
          </cell>
        </row>
        <row r="599">
          <cell r="A599"/>
          <cell r="B599" t="str">
            <v>diterima</v>
          </cell>
        </row>
        <row r="600">
          <cell r="A600"/>
          <cell r="B600" t="str">
            <v>diterima</v>
          </cell>
        </row>
        <row r="601">
          <cell r="A601"/>
          <cell r="B601" t="str">
            <v>diterima</v>
          </cell>
        </row>
        <row r="602">
          <cell r="A602"/>
          <cell r="B602" t="str">
            <v>diterima</v>
          </cell>
        </row>
        <row r="603">
          <cell r="A603"/>
          <cell r="B603" t="str">
            <v>diterima</v>
          </cell>
        </row>
        <row r="604">
          <cell r="A604"/>
          <cell r="B604" t="str">
            <v>diterima</v>
          </cell>
        </row>
        <row r="605">
          <cell r="A605"/>
          <cell r="B605" t="str">
            <v>diterima</v>
          </cell>
        </row>
        <row r="606">
          <cell r="A606"/>
          <cell r="B606" t="str">
            <v>diterima</v>
          </cell>
        </row>
        <row r="607">
          <cell r="A607"/>
          <cell r="B607" t="str">
            <v>diterima</v>
          </cell>
        </row>
        <row r="608">
          <cell r="A608"/>
          <cell r="B608" t="str">
            <v>diterima</v>
          </cell>
        </row>
        <row r="609">
          <cell r="A609"/>
          <cell r="B609" t="str">
            <v>diterima</v>
          </cell>
        </row>
        <row r="610">
          <cell r="A610"/>
          <cell r="B610" t="str">
            <v>diterima</v>
          </cell>
        </row>
        <row r="611">
          <cell r="A611"/>
          <cell r="B611" t="str">
            <v>diterima</v>
          </cell>
        </row>
        <row r="612">
          <cell r="A612"/>
          <cell r="B612" t="str">
            <v>diterima</v>
          </cell>
        </row>
        <row r="613">
          <cell r="A613"/>
          <cell r="B613" t="str">
            <v>diterima</v>
          </cell>
        </row>
        <row r="614">
          <cell r="A614"/>
          <cell r="B614" t="str">
            <v>diterima</v>
          </cell>
        </row>
        <row r="615">
          <cell r="A615"/>
          <cell r="B615" t="str">
            <v>diterima</v>
          </cell>
        </row>
        <row r="616">
          <cell r="A616"/>
          <cell r="B616" t="str">
            <v>diterima</v>
          </cell>
        </row>
        <row r="617">
          <cell r="A617"/>
          <cell r="B617" t="str">
            <v>diterima</v>
          </cell>
        </row>
        <row r="618">
          <cell r="A618"/>
          <cell r="B618" t="str">
            <v>diterima</v>
          </cell>
        </row>
        <row r="619">
          <cell r="A619"/>
          <cell r="B619" t="str">
            <v>diterima</v>
          </cell>
        </row>
        <row r="620">
          <cell r="A620"/>
          <cell r="B620" t="str">
            <v>diterima</v>
          </cell>
        </row>
        <row r="621">
          <cell r="A621"/>
          <cell r="B621" t="str">
            <v>diterima</v>
          </cell>
        </row>
        <row r="622">
          <cell r="A622"/>
          <cell r="B622" t="str">
            <v>diterima</v>
          </cell>
        </row>
        <row r="623">
          <cell r="A623"/>
          <cell r="B623" t="str">
            <v>diterima</v>
          </cell>
        </row>
        <row r="624">
          <cell r="A624"/>
          <cell r="B624" t="str">
            <v>diterima</v>
          </cell>
        </row>
        <row r="625">
          <cell r="A625"/>
          <cell r="B625" t="str">
            <v>diterima</v>
          </cell>
        </row>
        <row r="626">
          <cell r="A626"/>
          <cell r="B626" t="str">
            <v>diterima</v>
          </cell>
        </row>
        <row r="627">
          <cell r="A627"/>
          <cell r="B627" t="str">
            <v>diterima</v>
          </cell>
        </row>
        <row r="628">
          <cell r="A628"/>
          <cell r="B628" t="str">
            <v>diterima</v>
          </cell>
        </row>
        <row r="629">
          <cell r="A629"/>
          <cell r="B629" t="str">
            <v>diterima</v>
          </cell>
        </row>
        <row r="630">
          <cell r="A630"/>
          <cell r="B630" t="str">
            <v>diterima</v>
          </cell>
        </row>
        <row r="631">
          <cell r="A631"/>
          <cell r="B631" t="str">
            <v>diterima</v>
          </cell>
        </row>
        <row r="632">
          <cell r="A632"/>
          <cell r="B632" t="str">
            <v>diterima</v>
          </cell>
        </row>
        <row r="633">
          <cell r="A633"/>
          <cell r="B633" t="str">
            <v>diterima</v>
          </cell>
        </row>
        <row r="634">
          <cell r="A634"/>
          <cell r="B634" t="str">
            <v>diterima</v>
          </cell>
        </row>
        <row r="635">
          <cell r="A635"/>
          <cell r="B635" t="str">
            <v>diterima</v>
          </cell>
        </row>
        <row r="636">
          <cell r="A636"/>
          <cell r="B636" t="str">
            <v>diterima</v>
          </cell>
        </row>
        <row r="637">
          <cell r="A637"/>
          <cell r="B637" t="str">
            <v>diterima</v>
          </cell>
        </row>
        <row r="638">
          <cell r="A638"/>
          <cell r="B638" t="str">
            <v>diterima</v>
          </cell>
        </row>
        <row r="639">
          <cell r="A639"/>
          <cell r="B639" t="str">
            <v>diterima</v>
          </cell>
        </row>
        <row r="640">
          <cell r="A640"/>
          <cell r="B640" t="str">
            <v>diterima</v>
          </cell>
        </row>
        <row r="641">
          <cell r="A641"/>
          <cell r="B641" t="str">
            <v>diterima</v>
          </cell>
        </row>
        <row r="642">
          <cell r="A642"/>
          <cell r="B642" t="str">
            <v>diterima</v>
          </cell>
        </row>
        <row r="643">
          <cell r="A643"/>
          <cell r="B643" t="str">
            <v>diterima</v>
          </cell>
        </row>
        <row r="644">
          <cell r="A644"/>
          <cell r="B644" t="str">
            <v>diterima</v>
          </cell>
        </row>
        <row r="645">
          <cell r="A645"/>
          <cell r="B645" t="str">
            <v>diterima</v>
          </cell>
        </row>
        <row r="646">
          <cell r="A646"/>
          <cell r="B646" t="str">
            <v>diterima</v>
          </cell>
        </row>
        <row r="647">
          <cell r="A647"/>
          <cell r="B647" t="str">
            <v>diterima</v>
          </cell>
        </row>
        <row r="648">
          <cell r="A648"/>
          <cell r="B648" t="str">
            <v>diterima</v>
          </cell>
        </row>
        <row r="649">
          <cell r="A649"/>
          <cell r="B649" t="str">
            <v>diterima</v>
          </cell>
        </row>
        <row r="650">
          <cell r="A650"/>
          <cell r="B650" t="str">
            <v>diterima</v>
          </cell>
        </row>
        <row r="651">
          <cell r="A651"/>
          <cell r="B651" t="str">
            <v>diterima</v>
          </cell>
        </row>
        <row r="652">
          <cell r="A652"/>
          <cell r="B652" t="str">
            <v>diterima</v>
          </cell>
        </row>
        <row r="653">
          <cell r="A653"/>
          <cell r="B653" t="str">
            <v>diterima</v>
          </cell>
        </row>
        <row r="654">
          <cell r="A654"/>
          <cell r="B654" t="str">
            <v>diterima</v>
          </cell>
        </row>
        <row r="655">
          <cell r="A655"/>
          <cell r="B655" t="str">
            <v>diterima</v>
          </cell>
        </row>
        <row r="656">
          <cell r="A656"/>
          <cell r="B656" t="str">
            <v>diterima</v>
          </cell>
        </row>
        <row r="657">
          <cell r="A657"/>
          <cell r="B657" t="str">
            <v>diterima</v>
          </cell>
        </row>
        <row r="658">
          <cell r="A658"/>
          <cell r="B658" t="str">
            <v>diterima</v>
          </cell>
        </row>
        <row r="659">
          <cell r="A659"/>
          <cell r="B659" t="str">
            <v>diterima</v>
          </cell>
        </row>
        <row r="660">
          <cell r="A660"/>
          <cell r="B660" t="str">
            <v>diterima</v>
          </cell>
        </row>
        <row r="661">
          <cell r="A661"/>
          <cell r="B661" t="str">
            <v>diterima</v>
          </cell>
        </row>
        <row r="662">
          <cell r="A662"/>
          <cell r="B662" t="str">
            <v>diterima</v>
          </cell>
        </row>
        <row r="663">
          <cell r="A663"/>
          <cell r="B663" t="str">
            <v>diterima</v>
          </cell>
        </row>
        <row r="664">
          <cell r="A664"/>
          <cell r="B664" t="str">
            <v>diterima</v>
          </cell>
        </row>
        <row r="665">
          <cell r="A665"/>
          <cell r="B665" t="str">
            <v>diterima</v>
          </cell>
        </row>
        <row r="666">
          <cell r="A666"/>
          <cell r="B666" t="str">
            <v>diterima</v>
          </cell>
        </row>
        <row r="667">
          <cell r="A667"/>
          <cell r="B667" t="str">
            <v>diterima</v>
          </cell>
        </row>
        <row r="668">
          <cell r="A668"/>
          <cell r="B668" t="str">
            <v>diterima</v>
          </cell>
        </row>
        <row r="669">
          <cell r="A669"/>
          <cell r="B669" t="str">
            <v>diterima</v>
          </cell>
        </row>
        <row r="670">
          <cell r="A670"/>
          <cell r="B670" t="str">
            <v>diterima</v>
          </cell>
        </row>
        <row r="671">
          <cell r="A671"/>
          <cell r="B671" t="str">
            <v>diterima</v>
          </cell>
        </row>
        <row r="672">
          <cell r="A672"/>
          <cell r="B672" t="str">
            <v>diterima</v>
          </cell>
        </row>
        <row r="673">
          <cell r="A673"/>
          <cell r="B673" t="str">
            <v>diterima</v>
          </cell>
        </row>
        <row r="674">
          <cell r="A674"/>
          <cell r="B674" t="str">
            <v>diterima</v>
          </cell>
        </row>
        <row r="675">
          <cell r="A675"/>
          <cell r="B675" t="str">
            <v>diterima</v>
          </cell>
        </row>
        <row r="676">
          <cell r="A676"/>
          <cell r="B676" t="str">
            <v>diterima</v>
          </cell>
        </row>
        <row r="677">
          <cell r="A677"/>
          <cell r="B677" t="str">
            <v>diterima</v>
          </cell>
        </row>
        <row r="678">
          <cell r="A678"/>
          <cell r="B678" t="str">
            <v>diterima</v>
          </cell>
        </row>
        <row r="679">
          <cell r="A679"/>
          <cell r="B679" t="str">
            <v>diterima</v>
          </cell>
        </row>
        <row r="680">
          <cell r="A680"/>
          <cell r="B680" t="str">
            <v>diterima</v>
          </cell>
        </row>
        <row r="681">
          <cell r="A681"/>
          <cell r="B681" t="str">
            <v>diterima</v>
          </cell>
        </row>
        <row r="682">
          <cell r="A682"/>
          <cell r="B682" t="str">
            <v>diterima</v>
          </cell>
        </row>
        <row r="683">
          <cell r="A683"/>
          <cell r="B683" t="str">
            <v>diterima</v>
          </cell>
        </row>
        <row r="684">
          <cell r="A684"/>
          <cell r="B684" t="str">
            <v>diterima</v>
          </cell>
        </row>
        <row r="685">
          <cell r="A685"/>
          <cell r="B685" t="str">
            <v>diterima</v>
          </cell>
        </row>
        <row r="686">
          <cell r="A686"/>
          <cell r="B686" t="str">
            <v>diterima</v>
          </cell>
        </row>
        <row r="687">
          <cell r="A687"/>
          <cell r="B687" t="str">
            <v>diterima</v>
          </cell>
        </row>
        <row r="688">
          <cell r="A688"/>
          <cell r="B688" t="str">
            <v>diterima</v>
          </cell>
        </row>
        <row r="689">
          <cell r="A689"/>
          <cell r="B689" t="str">
            <v>diterima</v>
          </cell>
        </row>
        <row r="690">
          <cell r="A690"/>
          <cell r="B690" t="str">
            <v>diterima</v>
          </cell>
        </row>
        <row r="691">
          <cell r="A691"/>
          <cell r="B691" t="str">
            <v>diterima</v>
          </cell>
        </row>
        <row r="692">
          <cell r="A692"/>
          <cell r="B692" t="str">
            <v>diterima</v>
          </cell>
        </row>
        <row r="693">
          <cell r="A693"/>
          <cell r="B693" t="str">
            <v>diterima</v>
          </cell>
        </row>
        <row r="694">
          <cell r="A694"/>
          <cell r="B694" t="str">
            <v>diterima</v>
          </cell>
        </row>
        <row r="695">
          <cell r="A695"/>
          <cell r="B695" t="str">
            <v>diterima</v>
          </cell>
        </row>
        <row r="696">
          <cell r="A696"/>
          <cell r="B696" t="str">
            <v>diterima</v>
          </cell>
        </row>
        <row r="697">
          <cell r="A697"/>
          <cell r="B697" t="str">
            <v>diterima</v>
          </cell>
        </row>
        <row r="698">
          <cell r="A698"/>
          <cell r="B698" t="str">
            <v>diterima</v>
          </cell>
        </row>
        <row r="699">
          <cell r="A699"/>
          <cell r="B699" t="str">
            <v>diterima</v>
          </cell>
        </row>
        <row r="700">
          <cell r="A700"/>
          <cell r="B700" t="str">
            <v>diterima</v>
          </cell>
        </row>
        <row r="701">
          <cell r="A701"/>
          <cell r="B701" t="str">
            <v>diterima</v>
          </cell>
        </row>
        <row r="702">
          <cell r="A702"/>
          <cell r="B702" t="str">
            <v>diterima</v>
          </cell>
        </row>
        <row r="703">
          <cell r="A703"/>
          <cell r="B703" t="str">
            <v>diterima</v>
          </cell>
        </row>
        <row r="704">
          <cell r="A704"/>
          <cell r="B704" t="str">
            <v>diterima</v>
          </cell>
        </row>
        <row r="705">
          <cell r="A705"/>
          <cell r="B705" t="str">
            <v>diterima</v>
          </cell>
        </row>
        <row r="706">
          <cell r="A706"/>
          <cell r="B706" t="str">
            <v>diterima</v>
          </cell>
        </row>
        <row r="707">
          <cell r="A707"/>
          <cell r="B707" t="str">
            <v>diterima</v>
          </cell>
        </row>
        <row r="708">
          <cell r="A708"/>
          <cell r="B708" t="str">
            <v>diterima</v>
          </cell>
        </row>
        <row r="709">
          <cell r="A709"/>
          <cell r="B709" t="str">
            <v>diterima</v>
          </cell>
        </row>
        <row r="710">
          <cell r="A710"/>
          <cell r="B710" t="str">
            <v>diterima</v>
          </cell>
        </row>
        <row r="711">
          <cell r="A711"/>
          <cell r="B711" t="str">
            <v>diterima</v>
          </cell>
        </row>
        <row r="712">
          <cell r="A712"/>
          <cell r="B712" t="str">
            <v>diterima</v>
          </cell>
        </row>
        <row r="713">
          <cell r="A713"/>
          <cell r="B713" t="str">
            <v>diterima</v>
          </cell>
        </row>
        <row r="714">
          <cell r="A714"/>
          <cell r="B714" t="str">
            <v>diterima</v>
          </cell>
        </row>
        <row r="715">
          <cell r="A715"/>
          <cell r="B715" t="str">
            <v>diterima</v>
          </cell>
        </row>
        <row r="716">
          <cell r="A716"/>
          <cell r="B716" t="str">
            <v>diterima</v>
          </cell>
        </row>
        <row r="717">
          <cell r="A717"/>
          <cell r="B717" t="str">
            <v>diterima</v>
          </cell>
        </row>
        <row r="718">
          <cell r="A718"/>
          <cell r="B718" t="str">
            <v>diterima</v>
          </cell>
        </row>
        <row r="719">
          <cell r="A719"/>
          <cell r="B719" t="str">
            <v>diterima</v>
          </cell>
        </row>
        <row r="720">
          <cell r="A720"/>
          <cell r="B720" t="str">
            <v>diterima</v>
          </cell>
        </row>
        <row r="721">
          <cell r="A721"/>
          <cell r="B721" t="str">
            <v>diterima</v>
          </cell>
        </row>
        <row r="722">
          <cell r="A722"/>
          <cell r="B722" t="str">
            <v>diterima</v>
          </cell>
        </row>
        <row r="723">
          <cell r="A723"/>
          <cell r="B723" t="str">
            <v>diterima</v>
          </cell>
        </row>
        <row r="724">
          <cell r="A724"/>
          <cell r="B724" t="str">
            <v>diterima</v>
          </cell>
        </row>
        <row r="725">
          <cell r="A725"/>
          <cell r="B725" t="str">
            <v>diterima</v>
          </cell>
        </row>
        <row r="726">
          <cell r="A726"/>
          <cell r="B726" t="str">
            <v>diterima</v>
          </cell>
        </row>
        <row r="727">
          <cell r="A727"/>
          <cell r="B727" t="str">
            <v>diterima</v>
          </cell>
        </row>
        <row r="728">
          <cell r="A728"/>
          <cell r="B728" t="str">
            <v>diterima</v>
          </cell>
        </row>
        <row r="729">
          <cell r="A729"/>
          <cell r="B729" t="str">
            <v>diterima</v>
          </cell>
        </row>
        <row r="730">
          <cell r="A730"/>
          <cell r="B730" t="str">
            <v>diterima</v>
          </cell>
        </row>
        <row r="731">
          <cell r="A731"/>
          <cell r="B731" t="str">
            <v>diterima</v>
          </cell>
        </row>
        <row r="732">
          <cell r="A732"/>
          <cell r="B732" t="str">
            <v>diterima</v>
          </cell>
        </row>
        <row r="733">
          <cell r="A733"/>
          <cell r="B733" t="str">
            <v>diterima</v>
          </cell>
        </row>
        <row r="734">
          <cell r="A734"/>
          <cell r="B734" t="str">
            <v>diterima</v>
          </cell>
        </row>
        <row r="735">
          <cell r="A735"/>
          <cell r="B735" t="str">
            <v>diterima</v>
          </cell>
        </row>
        <row r="736">
          <cell r="A736"/>
          <cell r="B736" t="str">
            <v>diterima</v>
          </cell>
        </row>
        <row r="737">
          <cell r="A737"/>
          <cell r="B737" t="str">
            <v>diterima</v>
          </cell>
        </row>
        <row r="738">
          <cell r="A738"/>
          <cell r="B738" t="str">
            <v>diterima</v>
          </cell>
        </row>
        <row r="739">
          <cell r="A739"/>
          <cell r="B739" t="str">
            <v>diterima</v>
          </cell>
        </row>
        <row r="740">
          <cell r="A740"/>
          <cell r="B740" t="str">
            <v>diterima</v>
          </cell>
        </row>
        <row r="741">
          <cell r="A741"/>
          <cell r="B741" t="str">
            <v>diterima</v>
          </cell>
        </row>
        <row r="742">
          <cell r="A742"/>
          <cell r="B742" t="str">
            <v>diterima</v>
          </cell>
        </row>
        <row r="743">
          <cell r="A743"/>
          <cell r="B743" t="str">
            <v>diterima</v>
          </cell>
        </row>
        <row r="744">
          <cell r="A744"/>
          <cell r="B744" t="str">
            <v>diterima</v>
          </cell>
        </row>
        <row r="745">
          <cell r="A745"/>
          <cell r="B745" t="str">
            <v>diterima</v>
          </cell>
        </row>
        <row r="746">
          <cell r="A746"/>
          <cell r="B746" t="str">
            <v>diterima</v>
          </cell>
        </row>
        <row r="747">
          <cell r="A747"/>
          <cell r="B747" t="str">
            <v>diterima</v>
          </cell>
        </row>
        <row r="748">
          <cell r="A748"/>
          <cell r="B748" t="str">
            <v>diterima</v>
          </cell>
        </row>
        <row r="749">
          <cell r="A749"/>
          <cell r="B749" t="str">
            <v>diterima</v>
          </cell>
        </row>
        <row r="750">
          <cell r="A750"/>
          <cell r="B750" t="str">
            <v>diterima</v>
          </cell>
        </row>
        <row r="751">
          <cell r="A751"/>
          <cell r="B751" t="str">
            <v>diterima</v>
          </cell>
        </row>
        <row r="752">
          <cell r="A752"/>
          <cell r="B752" t="str">
            <v>diterima</v>
          </cell>
        </row>
        <row r="753">
          <cell r="A753"/>
          <cell r="B753" t="str">
            <v>diterima</v>
          </cell>
        </row>
        <row r="754">
          <cell r="A754"/>
          <cell r="B754" t="str">
            <v>diterima</v>
          </cell>
        </row>
        <row r="755">
          <cell r="A755"/>
          <cell r="B755" t="str">
            <v>diterima</v>
          </cell>
        </row>
        <row r="756">
          <cell r="A756"/>
          <cell r="B756" t="str">
            <v>diterima</v>
          </cell>
        </row>
        <row r="757">
          <cell r="A757"/>
          <cell r="B757" t="str">
            <v>diterima</v>
          </cell>
        </row>
        <row r="758">
          <cell r="A758"/>
          <cell r="B758" t="str">
            <v>diterima</v>
          </cell>
        </row>
        <row r="759">
          <cell r="A759"/>
          <cell r="B759" t="str">
            <v>diterima</v>
          </cell>
        </row>
        <row r="760">
          <cell r="A760"/>
          <cell r="B760" t="str">
            <v>diterima</v>
          </cell>
        </row>
        <row r="761">
          <cell r="A761"/>
          <cell r="B761" t="str">
            <v>diterima</v>
          </cell>
        </row>
        <row r="762">
          <cell r="A762"/>
          <cell r="B762" t="str">
            <v>diterima</v>
          </cell>
        </row>
        <row r="763">
          <cell r="A763"/>
          <cell r="B763" t="str">
            <v>diterima</v>
          </cell>
        </row>
        <row r="764">
          <cell r="A764"/>
          <cell r="B764" t="str">
            <v>diterima</v>
          </cell>
        </row>
        <row r="765">
          <cell r="A765"/>
          <cell r="B765" t="str">
            <v>diterima</v>
          </cell>
        </row>
        <row r="766">
          <cell r="A766"/>
          <cell r="B766" t="str">
            <v>diterima</v>
          </cell>
        </row>
        <row r="767">
          <cell r="A767"/>
          <cell r="B767" t="str">
            <v>diterima</v>
          </cell>
        </row>
        <row r="768">
          <cell r="A768"/>
          <cell r="B768" t="str">
            <v>diterima</v>
          </cell>
        </row>
        <row r="769">
          <cell r="A769"/>
          <cell r="B769" t="str">
            <v>diterima</v>
          </cell>
        </row>
        <row r="770">
          <cell r="A770"/>
          <cell r="B770" t="str">
            <v>diterima</v>
          </cell>
        </row>
        <row r="771">
          <cell r="A771"/>
          <cell r="B771" t="str">
            <v>diterima</v>
          </cell>
        </row>
        <row r="772">
          <cell r="A772"/>
          <cell r="B772" t="str">
            <v>diterima</v>
          </cell>
        </row>
        <row r="773">
          <cell r="A773"/>
          <cell r="B773" t="str">
            <v>diterima</v>
          </cell>
        </row>
        <row r="774">
          <cell r="A774"/>
          <cell r="B774" t="str">
            <v>diterima</v>
          </cell>
        </row>
        <row r="775">
          <cell r="A775"/>
          <cell r="B775" t="str">
            <v>diterima</v>
          </cell>
        </row>
        <row r="776">
          <cell r="A776"/>
          <cell r="B776" t="str">
            <v>diterima</v>
          </cell>
        </row>
        <row r="777">
          <cell r="A777"/>
          <cell r="B777" t="str">
            <v>diterima</v>
          </cell>
        </row>
        <row r="778">
          <cell r="A778"/>
          <cell r="B778" t="str">
            <v>diterima</v>
          </cell>
        </row>
        <row r="779">
          <cell r="A779"/>
          <cell r="B779" t="str">
            <v>diterima</v>
          </cell>
        </row>
        <row r="780">
          <cell r="A780"/>
          <cell r="B780" t="str">
            <v>diterima</v>
          </cell>
        </row>
        <row r="781">
          <cell r="A781"/>
          <cell r="B781" t="str">
            <v>diterima</v>
          </cell>
        </row>
        <row r="782">
          <cell r="A782"/>
          <cell r="B782" t="str">
            <v>diterima</v>
          </cell>
        </row>
        <row r="783">
          <cell r="A783"/>
          <cell r="B783" t="str">
            <v>diterima</v>
          </cell>
        </row>
        <row r="784">
          <cell r="A784"/>
          <cell r="B784" t="str">
            <v>diterima</v>
          </cell>
        </row>
        <row r="785">
          <cell r="A785"/>
          <cell r="B785" t="str">
            <v>diterima</v>
          </cell>
        </row>
        <row r="786">
          <cell r="A786"/>
          <cell r="B786" t="str">
            <v>diterima</v>
          </cell>
        </row>
        <row r="787">
          <cell r="A787"/>
          <cell r="B787" t="str">
            <v>diterima</v>
          </cell>
        </row>
        <row r="788">
          <cell r="A788"/>
          <cell r="B788" t="str">
            <v>diterima</v>
          </cell>
        </row>
        <row r="789">
          <cell r="A789"/>
          <cell r="B789" t="str">
            <v>diterima</v>
          </cell>
        </row>
        <row r="790">
          <cell r="A790"/>
          <cell r="B790" t="str">
            <v>diterima</v>
          </cell>
        </row>
        <row r="791">
          <cell r="A791"/>
          <cell r="B791" t="str">
            <v>diterima</v>
          </cell>
        </row>
        <row r="792">
          <cell r="A792"/>
          <cell r="B792" t="str">
            <v>diterima</v>
          </cell>
        </row>
        <row r="793">
          <cell r="A793"/>
          <cell r="B793" t="str">
            <v>diterima</v>
          </cell>
        </row>
        <row r="794">
          <cell r="A794"/>
          <cell r="B794" t="str">
            <v>diterima</v>
          </cell>
        </row>
        <row r="795">
          <cell r="A795"/>
          <cell r="B795" t="str">
            <v>diterima</v>
          </cell>
        </row>
        <row r="796">
          <cell r="A796"/>
          <cell r="B796" t="str">
            <v>diterima</v>
          </cell>
        </row>
        <row r="797">
          <cell r="A797"/>
          <cell r="B797" t="str">
            <v>diterima</v>
          </cell>
        </row>
        <row r="798">
          <cell r="A798"/>
          <cell r="B798" t="str">
            <v>diterima</v>
          </cell>
        </row>
        <row r="799">
          <cell r="A799"/>
          <cell r="B799" t="str">
            <v>diterima</v>
          </cell>
        </row>
        <row r="800">
          <cell r="A800"/>
          <cell r="B800" t="str">
            <v>diterima</v>
          </cell>
        </row>
        <row r="801">
          <cell r="A801"/>
          <cell r="B801" t="str">
            <v>diterima</v>
          </cell>
        </row>
        <row r="802">
          <cell r="A802"/>
          <cell r="B802" t="str">
            <v>diterima</v>
          </cell>
        </row>
        <row r="803">
          <cell r="A803"/>
          <cell r="B803" t="str">
            <v>diterima</v>
          </cell>
        </row>
        <row r="804">
          <cell r="A804"/>
          <cell r="B804" t="str">
            <v>diterima</v>
          </cell>
        </row>
        <row r="805">
          <cell r="A805"/>
          <cell r="B805" t="str">
            <v>diterima</v>
          </cell>
        </row>
        <row r="806">
          <cell r="A806"/>
          <cell r="B806" t="str">
            <v>diterima</v>
          </cell>
        </row>
        <row r="807">
          <cell r="A807"/>
          <cell r="B807" t="str">
            <v>diterima</v>
          </cell>
        </row>
        <row r="808">
          <cell r="A808"/>
          <cell r="B808" t="str">
            <v>diterima</v>
          </cell>
        </row>
        <row r="809">
          <cell r="A809"/>
          <cell r="B809" t="str">
            <v>diterima</v>
          </cell>
        </row>
        <row r="810">
          <cell r="A810"/>
          <cell r="B810" t="str">
            <v>diterima</v>
          </cell>
        </row>
        <row r="811">
          <cell r="A811"/>
          <cell r="B811" t="str">
            <v>diterima</v>
          </cell>
        </row>
        <row r="812">
          <cell r="A812"/>
          <cell r="B812" t="str">
            <v>diterima</v>
          </cell>
        </row>
        <row r="813">
          <cell r="A813"/>
          <cell r="B813" t="str">
            <v>diterima</v>
          </cell>
        </row>
        <row r="814">
          <cell r="A814"/>
          <cell r="B814" t="str">
            <v>diterima</v>
          </cell>
        </row>
        <row r="815">
          <cell r="A815"/>
          <cell r="B815" t="str">
            <v>diterima</v>
          </cell>
        </row>
        <row r="816">
          <cell r="A816"/>
          <cell r="B816" t="str">
            <v>diterima</v>
          </cell>
        </row>
        <row r="817">
          <cell r="A817"/>
          <cell r="B817" t="str">
            <v>diterima</v>
          </cell>
        </row>
        <row r="818">
          <cell r="A818"/>
          <cell r="B818" t="str">
            <v>diterima</v>
          </cell>
        </row>
        <row r="819">
          <cell r="A819"/>
          <cell r="B819" t="str">
            <v>diterima</v>
          </cell>
        </row>
        <row r="820">
          <cell r="A820"/>
          <cell r="B820" t="str">
            <v>diterima</v>
          </cell>
        </row>
        <row r="821">
          <cell r="A821"/>
          <cell r="B821" t="str">
            <v>diterima</v>
          </cell>
        </row>
        <row r="822">
          <cell r="A822"/>
          <cell r="B822" t="str">
            <v>diterima</v>
          </cell>
        </row>
        <row r="823">
          <cell r="A823"/>
          <cell r="B823" t="str">
            <v>diterima</v>
          </cell>
        </row>
        <row r="824">
          <cell r="A824"/>
          <cell r="B824" t="str">
            <v>diterima</v>
          </cell>
        </row>
        <row r="825">
          <cell r="A825"/>
          <cell r="B825" t="str">
            <v>diterima</v>
          </cell>
        </row>
        <row r="826">
          <cell r="A826"/>
          <cell r="B826" t="str">
            <v>diterima</v>
          </cell>
        </row>
        <row r="827">
          <cell r="A827"/>
          <cell r="B827" t="str">
            <v>diterima</v>
          </cell>
        </row>
        <row r="828">
          <cell r="A828"/>
          <cell r="B828" t="str">
            <v>diterima</v>
          </cell>
        </row>
        <row r="829">
          <cell r="A829"/>
          <cell r="B829" t="str">
            <v>diterima</v>
          </cell>
        </row>
        <row r="830">
          <cell r="A830"/>
          <cell r="B830" t="str">
            <v>diterima</v>
          </cell>
        </row>
        <row r="831">
          <cell r="A831"/>
          <cell r="B831" t="str">
            <v>diterima</v>
          </cell>
        </row>
        <row r="832">
          <cell r="A832"/>
          <cell r="B832" t="str">
            <v>diterima</v>
          </cell>
        </row>
        <row r="833">
          <cell r="A833"/>
          <cell r="B833" t="str">
            <v>diterima</v>
          </cell>
        </row>
        <row r="834">
          <cell r="A834"/>
          <cell r="B834" t="str">
            <v>diterima</v>
          </cell>
        </row>
        <row r="835">
          <cell r="A835"/>
          <cell r="B835" t="str">
            <v>diterima</v>
          </cell>
        </row>
        <row r="836">
          <cell r="A836"/>
          <cell r="B836" t="str">
            <v>diterima</v>
          </cell>
        </row>
        <row r="837">
          <cell r="A837"/>
          <cell r="B837" t="str">
            <v>diterima</v>
          </cell>
        </row>
        <row r="838">
          <cell r="A838"/>
          <cell r="B838" t="str">
            <v>diterima</v>
          </cell>
        </row>
        <row r="839">
          <cell r="A839"/>
          <cell r="B839" t="str">
            <v>diterima</v>
          </cell>
        </row>
        <row r="840">
          <cell r="A840"/>
          <cell r="B840" t="str">
            <v>diterima</v>
          </cell>
        </row>
        <row r="841">
          <cell r="A841"/>
          <cell r="B841" t="str">
            <v>diterima</v>
          </cell>
        </row>
        <row r="842">
          <cell r="A842"/>
          <cell r="B842" t="str">
            <v>diterima</v>
          </cell>
        </row>
        <row r="843">
          <cell r="A843"/>
          <cell r="B843" t="str">
            <v>diterima</v>
          </cell>
        </row>
        <row r="844">
          <cell r="A844"/>
          <cell r="B844" t="str">
            <v>diterima</v>
          </cell>
        </row>
        <row r="845">
          <cell r="A845"/>
          <cell r="B845" t="str">
            <v>diterima</v>
          </cell>
        </row>
        <row r="846">
          <cell r="A846"/>
          <cell r="B846" t="str">
            <v>diterima</v>
          </cell>
        </row>
        <row r="847">
          <cell r="A847"/>
          <cell r="B847" t="str">
            <v>diterima</v>
          </cell>
        </row>
        <row r="848">
          <cell r="A848"/>
          <cell r="B848" t="str">
            <v>diterima</v>
          </cell>
        </row>
        <row r="849">
          <cell r="A849"/>
          <cell r="B849" t="str">
            <v>diterima</v>
          </cell>
        </row>
        <row r="850">
          <cell r="A850"/>
          <cell r="B850" t="str">
            <v>diterima</v>
          </cell>
        </row>
        <row r="851">
          <cell r="A851"/>
          <cell r="B851" t="str">
            <v>diterima</v>
          </cell>
        </row>
        <row r="852">
          <cell r="A852"/>
          <cell r="B852" t="str">
            <v>diterima</v>
          </cell>
        </row>
        <row r="853">
          <cell r="A853"/>
          <cell r="B853" t="str">
            <v>diterima</v>
          </cell>
        </row>
        <row r="854">
          <cell r="A854"/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6">
          <cell r="C6">
            <v>1111</v>
          </cell>
          <cell r="D6" t="str">
            <v>HUKUM</v>
          </cell>
          <cell r="E6">
            <v>523</v>
          </cell>
          <cell r="F6">
            <v>678</v>
          </cell>
          <cell r="G6">
            <v>1201</v>
          </cell>
        </row>
        <row r="7">
          <cell r="C7">
            <v>2221</v>
          </cell>
          <cell r="D7" t="str">
            <v>PENDIDIKAN NON FORMAL</v>
          </cell>
          <cell r="E7">
            <v>44</v>
          </cell>
          <cell r="F7">
            <v>68</v>
          </cell>
          <cell r="G7">
            <v>112</v>
          </cell>
        </row>
        <row r="8">
          <cell r="C8">
            <v>2222</v>
          </cell>
          <cell r="D8" t="str">
            <v>PENDIDIKAN BAHASA INDONESIA</v>
          </cell>
          <cell r="E8">
            <v>241</v>
          </cell>
          <cell r="F8">
            <v>337</v>
          </cell>
          <cell r="G8">
            <v>578</v>
          </cell>
        </row>
        <row r="9">
          <cell r="C9">
            <v>2223</v>
          </cell>
          <cell r="D9" t="str">
            <v>PENDIDIKAN BAHASA INGGRIS</v>
          </cell>
          <cell r="E9">
            <v>247</v>
          </cell>
          <cell r="F9">
            <v>413</v>
          </cell>
          <cell r="G9">
            <v>660</v>
          </cell>
        </row>
        <row r="10">
          <cell r="C10">
            <v>2224</v>
          </cell>
          <cell r="D10" t="str">
            <v>PENDIDIKAN BIOLOGI</v>
          </cell>
          <cell r="E10">
            <v>172</v>
          </cell>
          <cell r="F10">
            <v>270</v>
          </cell>
          <cell r="G10">
            <v>442</v>
          </cell>
        </row>
        <row r="11">
          <cell r="C11">
            <v>2225</v>
          </cell>
          <cell r="D11" t="str">
            <v>PENDIDIKAN MATEMATIKA</v>
          </cell>
          <cell r="E11">
            <v>192</v>
          </cell>
          <cell r="F11">
            <v>229</v>
          </cell>
          <cell r="G11">
            <v>421</v>
          </cell>
        </row>
        <row r="12">
          <cell r="C12">
            <v>2227</v>
          </cell>
          <cell r="D12" t="str">
            <v>PENDIDIKAN GURU SEKOLAH DASAR</v>
          </cell>
          <cell r="E12">
            <v>321</v>
          </cell>
          <cell r="F12">
            <v>402</v>
          </cell>
          <cell r="G12">
            <v>723</v>
          </cell>
        </row>
        <row r="13">
          <cell r="C13">
            <v>2228</v>
          </cell>
          <cell r="D13" t="str">
            <v>PENDIDIKAN GURU PENDIDIKAN ANAK USIA DINI</v>
          </cell>
          <cell r="E13">
            <v>74</v>
          </cell>
          <cell r="F13">
            <v>150</v>
          </cell>
          <cell r="G13">
            <v>224</v>
          </cell>
        </row>
        <row r="14">
          <cell r="C14">
            <v>2280</v>
          </cell>
          <cell r="D14" t="str">
            <v>PENDIDIKAN FISIKA</v>
          </cell>
          <cell r="E14">
            <v>46</v>
          </cell>
          <cell r="F14">
            <v>105</v>
          </cell>
          <cell r="G14">
            <v>151</v>
          </cell>
        </row>
        <row r="15">
          <cell r="C15">
            <v>2281</v>
          </cell>
          <cell r="D15" t="str">
            <v>PENDIDIKAN IPA</v>
          </cell>
          <cell r="E15">
            <v>64</v>
          </cell>
          <cell r="F15">
            <v>96</v>
          </cell>
          <cell r="G15">
            <v>160</v>
          </cell>
        </row>
        <row r="16">
          <cell r="C16">
            <v>2282</v>
          </cell>
          <cell r="D16" t="str">
            <v>PENDIDIKAN KIMIA</v>
          </cell>
          <cell r="E16">
            <v>69</v>
          </cell>
          <cell r="F16">
            <v>122</v>
          </cell>
          <cell r="G16">
            <v>191</v>
          </cell>
        </row>
        <row r="17">
          <cell r="C17">
            <v>2283</v>
          </cell>
          <cell r="D17" t="str">
            <v>PENDIDIKAN VOKASI TEKNIK ELEKTRO</v>
          </cell>
          <cell r="E17">
            <v>26</v>
          </cell>
          <cell r="F17">
            <v>38</v>
          </cell>
          <cell r="G17">
            <v>64</v>
          </cell>
        </row>
        <row r="18">
          <cell r="C18">
            <v>2284</v>
          </cell>
          <cell r="D18" t="str">
            <v>PENDIDIKAN VOKASI TEKNIK MESIN</v>
          </cell>
          <cell r="E18">
            <v>22</v>
          </cell>
          <cell r="F18">
            <v>30</v>
          </cell>
          <cell r="G18">
            <v>52</v>
          </cell>
        </row>
        <row r="19">
          <cell r="C19">
            <v>2285</v>
          </cell>
          <cell r="D19" t="str">
            <v>BIMBINGAN DAN KONSELING</v>
          </cell>
          <cell r="E19">
            <v>278</v>
          </cell>
          <cell r="F19">
            <v>437</v>
          </cell>
          <cell r="G19">
            <v>715</v>
          </cell>
        </row>
        <row r="20">
          <cell r="C20">
            <v>2286</v>
          </cell>
          <cell r="D20" t="str">
            <v>PENDIDIKAN PANCASILA DAN KEWARGANEGARAAN</v>
          </cell>
          <cell r="E20">
            <v>37</v>
          </cell>
          <cell r="F20">
            <v>66</v>
          </cell>
          <cell r="G20">
            <v>103</v>
          </cell>
        </row>
        <row r="21">
          <cell r="C21">
            <v>2287</v>
          </cell>
          <cell r="D21" t="str">
            <v>PENDIDIKAN KHUSUS</v>
          </cell>
          <cell r="E21">
            <v>44</v>
          </cell>
          <cell r="F21">
            <v>58</v>
          </cell>
          <cell r="G21">
            <v>102</v>
          </cell>
        </row>
        <row r="22">
          <cell r="C22">
            <v>2288</v>
          </cell>
          <cell r="D22" t="str">
            <v>PENDIDIKAN SEJARAH</v>
          </cell>
          <cell r="E22">
            <v>73</v>
          </cell>
          <cell r="F22">
            <v>127</v>
          </cell>
          <cell r="G22">
            <v>200</v>
          </cell>
        </row>
        <row r="23">
          <cell r="C23">
            <v>2289</v>
          </cell>
          <cell r="D23" t="str">
            <v>PENDIDIKAN SENI PERTUNJUKAN</v>
          </cell>
          <cell r="E23">
            <v>20</v>
          </cell>
          <cell r="F23">
            <v>13</v>
          </cell>
          <cell r="G23">
            <v>33</v>
          </cell>
        </row>
        <row r="24">
          <cell r="C24">
            <v>2290</v>
          </cell>
          <cell r="D24" t="str">
            <v>PENDIDIKAN SOSIOLOGI</v>
          </cell>
          <cell r="E24">
            <v>115</v>
          </cell>
          <cell r="F24">
            <v>233</v>
          </cell>
          <cell r="G24">
            <v>348</v>
          </cell>
        </row>
        <row r="25">
          <cell r="C25">
            <v>3331</v>
          </cell>
          <cell r="D25" t="str">
            <v>TEKNIK MESIN</v>
          </cell>
          <cell r="E25">
            <v>175</v>
          </cell>
          <cell r="F25">
            <v>190</v>
          </cell>
          <cell r="G25">
            <v>365</v>
          </cell>
        </row>
        <row r="26">
          <cell r="C26">
            <v>3332</v>
          </cell>
          <cell r="D26" t="str">
            <v>TEKNIK ELEKTRO</v>
          </cell>
          <cell r="E26">
            <v>190</v>
          </cell>
          <cell r="F26">
            <v>244</v>
          </cell>
          <cell r="G26">
            <v>434</v>
          </cell>
        </row>
        <row r="27">
          <cell r="C27">
            <v>3333</v>
          </cell>
          <cell r="D27" t="str">
            <v>TEKNIK INDUSTRI</v>
          </cell>
          <cell r="E27">
            <v>437</v>
          </cell>
          <cell r="F27">
            <v>610</v>
          </cell>
          <cell r="G27">
            <v>1047</v>
          </cell>
        </row>
        <row r="28">
          <cell r="C28">
            <v>3334</v>
          </cell>
          <cell r="D28" t="str">
            <v>TEKNIK METALURGI</v>
          </cell>
          <cell r="E28">
            <v>106</v>
          </cell>
          <cell r="F28">
            <v>130</v>
          </cell>
          <cell r="G28">
            <v>236</v>
          </cell>
        </row>
        <row r="29">
          <cell r="C29">
            <v>3335</v>
          </cell>
          <cell r="D29" t="str">
            <v>TEKNIK KIMIA</v>
          </cell>
          <cell r="E29">
            <v>194</v>
          </cell>
          <cell r="F29">
            <v>217</v>
          </cell>
          <cell r="G29">
            <v>411</v>
          </cell>
        </row>
        <row r="30">
          <cell r="C30">
            <v>3336</v>
          </cell>
          <cell r="D30" t="str">
            <v>TEKNIK SIPIL</v>
          </cell>
          <cell r="E30">
            <v>175</v>
          </cell>
          <cell r="F30">
            <v>336</v>
          </cell>
          <cell r="G30">
            <v>511</v>
          </cell>
        </row>
        <row r="31">
          <cell r="C31">
            <v>3337</v>
          </cell>
          <cell r="D31" t="str">
            <v>INFORMATIKA</v>
          </cell>
          <cell r="E31">
            <v>400</v>
          </cell>
          <cell r="F31">
            <v>657</v>
          </cell>
          <cell r="G31">
            <v>1057</v>
          </cell>
        </row>
        <row r="32">
          <cell r="C32">
            <v>4441</v>
          </cell>
          <cell r="D32" t="str">
            <v>AGRIBISNIS</v>
          </cell>
          <cell r="E32">
            <v>333</v>
          </cell>
          <cell r="F32">
            <v>456</v>
          </cell>
          <cell r="G32">
            <v>789</v>
          </cell>
        </row>
        <row r="33">
          <cell r="C33">
            <v>4442</v>
          </cell>
          <cell r="D33" t="str">
            <v>AGROEKOTEKNOLOGI</v>
          </cell>
          <cell r="E33">
            <v>138</v>
          </cell>
          <cell r="F33">
            <v>266</v>
          </cell>
          <cell r="G33">
            <v>404</v>
          </cell>
        </row>
        <row r="34">
          <cell r="C34">
            <v>4443</v>
          </cell>
          <cell r="D34" t="str">
            <v>ILMU PERIKANAN</v>
          </cell>
          <cell r="E34">
            <v>69</v>
          </cell>
          <cell r="F34">
            <v>124</v>
          </cell>
          <cell r="G34">
            <v>193</v>
          </cell>
        </row>
        <row r="35">
          <cell r="C35">
            <v>4444</v>
          </cell>
          <cell r="D35" t="str">
            <v>TEKNOLOGI PANGAN</v>
          </cell>
          <cell r="E35">
            <v>160</v>
          </cell>
          <cell r="F35">
            <v>316</v>
          </cell>
          <cell r="G35">
            <v>476</v>
          </cell>
        </row>
        <row r="36">
          <cell r="C36">
            <v>5551</v>
          </cell>
          <cell r="D36" t="str">
            <v>MANAJEMEN</v>
          </cell>
          <cell r="E36">
            <v>863</v>
          </cell>
          <cell r="F36">
            <v>893</v>
          </cell>
          <cell r="G36">
            <v>1756</v>
          </cell>
        </row>
        <row r="37">
          <cell r="C37">
            <v>5552</v>
          </cell>
          <cell r="D37" t="str">
            <v>AKUNTANSI</v>
          </cell>
          <cell r="E37">
            <v>580</v>
          </cell>
          <cell r="F37">
            <v>604</v>
          </cell>
          <cell r="G37">
            <v>1184</v>
          </cell>
        </row>
        <row r="38">
          <cell r="C38">
            <v>5553</v>
          </cell>
          <cell r="D38" t="str">
            <v>ILMU EKONOMI PEMBANGUNAN</v>
          </cell>
          <cell r="E38">
            <v>108</v>
          </cell>
          <cell r="F38">
            <v>180</v>
          </cell>
          <cell r="G38">
            <v>288</v>
          </cell>
        </row>
        <row r="39">
          <cell r="C39">
            <v>5554</v>
          </cell>
          <cell r="D39" t="str">
            <v>EKONOMI SYARIAH</v>
          </cell>
          <cell r="E39">
            <v>126</v>
          </cell>
          <cell r="F39">
            <v>206</v>
          </cell>
          <cell r="G39">
            <v>332</v>
          </cell>
        </row>
        <row r="40">
          <cell r="C40">
            <v>6661</v>
          </cell>
          <cell r="D40" t="str">
            <v>ADMINISTRASI PUBLIK</v>
          </cell>
          <cell r="E40">
            <v>437</v>
          </cell>
          <cell r="F40">
            <v>678</v>
          </cell>
          <cell r="G40">
            <v>1115</v>
          </cell>
        </row>
        <row r="41">
          <cell r="C41">
            <v>6662</v>
          </cell>
          <cell r="D41" t="str">
            <v>ILMU KOMUNIKASI</v>
          </cell>
          <cell r="E41">
            <v>530</v>
          </cell>
          <cell r="F41">
            <v>893</v>
          </cell>
          <cell r="G41">
            <v>1423</v>
          </cell>
        </row>
        <row r="42">
          <cell r="C42">
            <v>6670</v>
          </cell>
          <cell r="D42" t="str">
            <v>ILMU PEMERINTAHAN</v>
          </cell>
          <cell r="E42">
            <v>169</v>
          </cell>
          <cell r="F42">
            <v>343</v>
          </cell>
          <cell r="G42">
            <v>512</v>
          </cell>
        </row>
        <row r="43">
          <cell r="C43">
            <v>8881</v>
          </cell>
          <cell r="D43" t="str">
            <v>KEDOKTERAN</v>
          </cell>
          <cell r="E43">
            <v>277</v>
          </cell>
          <cell r="F43">
            <v>307</v>
          </cell>
          <cell r="G43">
            <v>584</v>
          </cell>
        </row>
        <row r="44">
          <cell r="C44">
            <v>8882</v>
          </cell>
          <cell r="D44" t="str">
            <v>GIZI</v>
          </cell>
          <cell r="E44">
            <v>168</v>
          </cell>
          <cell r="F44">
            <v>312</v>
          </cell>
          <cell r="G44">
            <v>480</v>
          </cell>
        </row>
        <row r="45">
          <cell r="C45">
            <v>8883</v>
          </cell>
          <cell r="D45" t="str">
            <v>ILMU KEOLAHRAGAAN</v>
          </cell>
          <cell r="E45">
            <v>14</v>
          </cell>
          <cell r="F45">
            <v>11</v>
          </cell>
          <cell r="G45">
            <v>25</v>
          </cell>
        </row>
        <row r="46">
          <cell r="C46">
            <v>8884</v>
          </cell>
          <cell r="D46" t="str">
            <v>KEPERAWATAN</v>
          </cell>
          <cell r="E46">
            <v>278</v>
          </cell>
          <cell r="F46">
            <v>352</v>
          </cell>
          <cell r="G46">
            <v>630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5"/>
  <sheetViews>
    <sheetView tabSelected="1" topLeftCell="Q1" workbookViewId="0">
      <selection activeCell="AC1" sqref="AC1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1185</v>
      </c>
      <c r="G1" t="s">
        <v>1201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198</v>
      </c>
    </row>
    <row r="2" spans="1:29" x14ac:dyDescent="0.3">
      <c r="A2" s="2">
        <v>4210132442</v>
      </c>
      <c r="B2">
        <v>1</v>
      </c>
      <c r="D2">
        <v>3112087</v>
      </c>
      <c r="E2" t="s">
        <v>1188</v>
      </c>
      <c r="F2" t="str">
        <f>VLOOKUP(E2,[1]PRODI_2019!$E$2:$J$70,6,FALSE)</f>
        <v>FKIP</v>
      </c>
      <c r="G2">
        <f>VLOOKUP(E2,[1]PRODI_2019!$E$2:$K$70,7,FALSE)</f>
        <v>2222</v>
      </c>
      <c r="H2" t="str">
        <f>VLOOKUP(F2,Sheet1!$H$4:$I$11,2,FALSE)</f>
        <v>2_FKIP</v>
      </c>
      <c r="I2" t="s">
        <v>237</v>
      </c>
      <c r="J2" t="s">
        <v>35</v>
      </c>
      <c r="K2" t="s">
        <v>956</v>
      </c>
      <c r="L2" s="1">
        <v>37838</v>
      </c>
      <c r="M2" t="s">
        <v>28</v>
      </c>
      <c r="N2" t="s">
        <v>42</v>
      </c>
      <c r="O2" t="s">
        <v>29</v>
      </c>
      <c r="P2" t="s">
        <v>80</v>
      </c>
      <c r="Q2" t="str">
        <f>TRIM(LEFT(P2,FIND(" ",P2,1)))</f>
        <v>SMAN</v>
      </c>
      <c r="R2" t="str">
        <f>IF(RIGHT(Q2,1)="N","Negeri","Swasta")</f>
        <v>Negeri</v>
      </c>
      <c r="S2" t="str">
        <f>LEFT(Q2,LEN(Q2)-1)</f>
        <v>SMA</v>
      </c>
      <c r="T2" t="s">
        <v>42</v>
      </c>
      <c r="U2" t="s">
        <v>29</v>
      </c>
      <c r="V2" t="s">
        <v>31</v>
      </c>
      <c r="W2" t="s">
        <v>32</v>
      </c>
      <c r="X2" t="s">
        <v>33</v>
      </c>
      <c r="Y2" t="s">
        <v>34</v>
      </c>
      <c r="Z2" t="s">
        <v>1176</v>
      </c>
      <c r="AA2" t="str">
        <f>VLOOKUP(A2,[2]registrasi!$B$2:$C$955,2,FALSE)</f>
        <v>registrasi</v>
      </c>
      <c r="AB2">
        <f>VLOOKUP(G2,[3]Sheet1!$C$6:$G$46,5,FALSE)</f>
        <v>578</v>
      </c>
      <c r="AC2" t="e">
        <f>VLOOKUP(A2,[2]nim!$A$2:$B$922,2,FALSE)</f>
        <v>#N/A</v>
      </c>
    </row>
    <row r="3" spans="1:29" x14ac:dyDescent="0.3">
      <c r="A3" s="2">
        <v>4210270390</v>
      </c>
      <c r="B3">
        <v>1</v>
      </c>
      <c r="D3">
        <v>3112161</v>
      </c>
      <c r="E3" t="s">
        <v>199</v>
      </c>
      <c r="F3" t="str">
        <f>VLOOKUP(E3,[1]PRODI_2019!$E$2:$J$70,6,FALSE)</f>
        <v>FKIP</v>
      </c>
      <c r="G3">
        <f>VLOOKUP(E3,[1]PRODI_2019!$E$2:$K$70,7,FALSE)</f>
        <v>2289</v>
      </c>
      <c r="H3" t="str">
        <f>VLOOKUP(F3,Sheet1!$H$4:$I$11,2,FALSE)</f>
        <v>2_FKIP</v>
      </c>
      <c r="I3" t="s">
        <v>238</v>
      </c>
      <c r="J3" t="s">
        <v>35</v>
      </c>
      <c r="K3" t="s">
        <v>957</v>
      </c>
      <c r="L3" s="1">
        <v>37893</v>
      </c>
      <c r="M3" t="s">
        <v>1057</v>
      </c>
      <c r="N3" t="s">
        <v>27</v>
      </c>
      <c r="O3" t="s">
        <v>29</v>
      </c>
      <c r="P3" t="s">
        <v>1064</v>
      </c>
      <c r="Q3" t="str">
        <f t="shared" ref="Q3:Q20" si="0">TRIM(LEFT(P3,FIND(" ",P3,1)))</f>
        <v>SMAN</v>
      </c>
      <c r="R3" t="str">
        <f t="shared" ref="R3:R20" si="1">IF(RIGHT(Q3,1)="N","Negeri","Swasta")</f>
        <v>Negeri</v>
      </c>
      <c r="S3" t="str">
        <f t="shared" ref="S3:S66" si="2">LEFT(Q3,LEN(Q3)-1)</f>
        <v>SMA</v>
      </c>
      <c r="T3" t="s">
        <v>27</v>
      </c>
      <c r="U3" t="s">
        <v>29</v>
      </c>
      <c r="V3" t="s">
        <v>37</v>
      </c>
      <c r="W3" t="s">
        <v>38</v>
      </c>
      <c r="X3" t="s">
        <v>34</v>
      </c>
      <c r="Y3" t="s">
        <v>34</v>
      </c>
      <c r="Z3" t="s">
        <v>1173</v>
      </c>
      <c r="AA3" t="str">
        <f>VLOOKUP(A3,[2]registrasi!$B$2:$C$955,2,FALSE)</f>
        <v>registrasi</v>
      </c>
      <c r="AB3">
        <f>VLOOKUP(G3,[3]Sheet1!$C$6:$G$46,5,FALSE)</f>
        <v>33</v>
      </c>
      <c r="AC3" t="str">
        <f>VLOOKUP(A3,[2]nim!$A$2:$B$922,2,FALSE)</f>
        <v>diterima</v>
      </c>
    </row>
    <row r="4" spans="1:29" x14ac:dyDescent="0.3">
      <c r="A4" s="2">
        <v>4210012567</v>
      </c>
      <c r="B4">
        <v>1</v>
      </c>
      <c r="D4">
        <v>3111092</v>
      </c>
      <c r="E4" t="s">
        <v>200</v>
      </c>
      <c r="F4" t="str">
        <f>VLOOKUP(E4,[1]PRODI_2019!$E$2:$J$70,6,FALSE)</f>
        <v>Pertanian</v>
      </c>
      <c r="G4">
        <f>VLOOKUP(E4,[1]PRODI_2019!$E$2:$K$70,7,FALSE)</f>
        <v>4443</v>
      </c>
      <c r="H4" t="str">
        <f>VLOOKUP(F4,Sheet1!$H$4:$I$11,2,FALSE)</f>
        <v>4_Pertanian</v>
      </c>
      <c r="I4" t="s">
        <v>1203</v>
      </c>
      <c r="J4" t="s">
        <v>35</v>
      </c>
      <c r="K4" t="s">
        <v>958</v>
      </c>
      <c r="L4" s="1">
        <v>37357</v>
      </c>
      <c r="M4" t="s">
        <v>28</v>
      </c>
      <c r="N4" t="s">
        <v>39</v>
      </c>
      <c r="O4" t="s">
        <v>29</v>
      </c>
      <c r="P4" t="s">
        <v>1065</v>
      </c>
      <c r="Q4" t="str">
        <f t="shared" si="0"/>
        <v>SMAS</v>
      </c>
      <c r="R4" t="str">
        <f t="shared" si="1"/>
        <v>Swasta</v>
      </c>
      <c r="S4" t="str">
        <f t="shared" si="2"/>
        <v>SMA</v>
      </c>
      <c r="T4" t="s">
        <v>39</v>
      </c>
      <c r="U4" t="s">
        <v>29</v>
      </c>
      <c r="V4" t="s">
        <v>31</v>
      </c>
      <c r="W4" t="s">
        <v>40</v>
      </c>
      <c r="X4" t="s">
        <v>41</v>
      </c>
      <c r="Y4" t="s">
        <v>41</v>
      </c>
      <c r="Z4" t="s">
        <v>1176</v>
      </c>
      <c r="AA4" t="str">
        <f>VLOOKUP(A4,[2]registrasi!$B$2:$C$955,2,FALSE)</f>
        <v>registrasi</v>
      </c>
      <c r="AB4">
        <f>VLOOKUP(G4,[3]Sheet1!$C$6:$G$46,5,FALSE)</f>
        <v>193</v>
      </c>
      <c r="AC4" t="e">
        <f>VLOOKUP(A4,[2]nim!$A$2:$B$922,2,FALSE)</f>
        <v>#N/A</v>
      </c>
    </row>
    <row r="5" spans="1:29" x14ac:dyDescent="0.3">
      <c r="A5" s="2">
        <v>4210853411</v>
      </c>
      <c r="B5">
        <v>1</v>
      </c>
      <c r="D5">
        <v>3111037</v>
      </c>
      <c r="E5" t="s">
        <v>201</v>
      </c>
      <c r="F5" t="str">
        <f>VLOOKUP(E5,[1]PRODI_2019!$E$2:$J$70,6,FALSE)</f>
        <v>Teknik</v>
      </c>
      <c r="G5">
        <f>VLOOKUP(E5,[1]PRODI_2019!$E$2:$K$70,7,FALSE)</f>
        <v>3333</v>
      </c>
      <c r="H5" t="str">
        <f>VLOOKUP(F5,Sheet1!$H$4:$I$11,2,FALSE)</f>
        <v>3_Teknik</v>
      </c>
      <c r="I5" t="s">
        <v>239</v>
      </c>
      <c r="J5" t="s">
        <v>26</v>
      </c>
      <c r="K5" t="s">
        <v>957</v>
      </c>
      <c r="L5" s="1">
        <v>37848</v>
      </c>
      <c r="M5" t="s">
        <v>28</v>
      </c>
      <c r="N5" t="s">
        <v>72</v>
      </c>
      <c r="O5" t="s">
        <v>29</v>
      </c>
      <c r="P5" t="s">
        <v>1066</v>
      </c>
      <c r="Q5" t="str">
        <f t="shared" si="0"/>
        <v>SMAN</v>
      </c>
      <c r="R5" t="str">
        <f t="shared" si="1"/>
        <v>Negeri</v>
      </c>
      <c r="S5" t="str">
        <f t="shared" si="2"/>
        <v>SMA</v>
      </c>
      <c r="T5" t="s">
        <v>72</v>
      </c>
      <c r="U5" t="s">
        <v>29</v>
      </c>
      <c r="V5" t="s">
        <v>31</v>
      </c>
      <c r="W5" t="s">
        <v>32</v>
      </c>
      <c r="X5" t="s">
        <v>41</v>
      </c>
      <c r="Y5" t="s">
        <v>45</v>
      </c>
      <c r="Z5" t="s">
        <v>1179</v>
      </c>
      <c r="AA5" t="str">
        <f>VLOOKUP(A5,[2]registrasi!$B$2:$C$955,2,FALSE)</f>
        <v>registrasi</v>
      </c>
      <c r="AB5">
        <f>VLOOKUP(G5,[3]Sheet1!$C$6:$G$46,5,FALSE)</f>
        <v>1047</v>
      </c>
      <c r="AC5" t="e">
        <f>VLOOKUP(A5,[2]nim!$A$2:$B$922,2,FALSE)</f>
        <v>#N/A</v>
      </c>
    </row>
    <row r="6" spans="1:29" x14ac:dyDescent="0.3">
      <c r="A6" s="2">
        <v>4210059000</v>
      </c>
      <c r="B6">
        <v>1</v>
      </c>
      <c r="D6">
        <v>3112192</v>
      </c>
      <c r="E6" t="s">
        <v>202</v>
      </c>
      <c r="F6" t="str">
        <f>VLOOKUP(E6,[1]PRODI_2019!$E$2:$J$70,6,FALSE)</f>
        <v>FISIP</v>
      </c>
      <c r="G6">
        <f>VLOOKUP(E6,[1]PRODI_2019!$E$2:$K$70,7,FALSE)</f>
        <v>6670</v>
      </c>
      <c r="H6" t="str">
        <f>VLOOKUP(F6,Sheet1!$H$4:$I$11,2,FALSE)</f>
        <v>6_FISIP</v>
      </c>
      <c r="I6" t="s">
        <v>1204</v>
      </c>
      <c r="J6" t="s">
        <v>26</v>
      </c>
      <c r="K6" t="s">
        <v>959</v>
      </c>
      <c r="L6" s="1">
        <v>37026</v>
      </c>
      <c r="M6" t="s">
        <v>28</v>
      </c>
      <c r="N6" t="s">
        <v>42</v>
      </c>
      <c r="O6" t="s">
        <v>29</v>
      </c>
      <c r="P6" t="s">
        <v>114</v>
      </c>
      <c r="Q6" t="str">
        <f t="shared" si="0"/>
        <v>SMKN</v>
      </c>
      <c r="R6" t="str">
        <f t="shared" si="1"/>
        <v>Negeri</v>
      </c>
      <c r="S6" t="str">
        <f t="shared" si="2"/>
        <v>SMK</v>
      </c>
      <c r="T6" t="s">
        <v>42</v>
      </c>
      <c r="U6" t="s">
        <v>29</v>
      </c>
      <c r="V6" t="s">
        <v>37</v>
      </c>
      <c r="W6" t="s">
        <v>38</v>
      </c>
      <c r="X6" t="s">
        <v>34</v>
      </c>
      <c r="Y6" t="s">
        <v>46</v>
      </c>
      <c r="Z6" t="s">
        <v>1174</v>
      </c>
      <c r="AA6" t="str">
        <f>VLOOKUP(A6,[2]registrasi!$B$2:$C$955,2,FALSE)</f>
        <v>registrasi</v>
      </c>
      <c r="AB6">
        <f>VLOOKUP(G6,[3]Sheet1!$C$6:$G$46,5,FALSE)</f>
        <v>512</v>
      </c>
      <c r="AC6" t="str">
        <f>VLOOKUP(A6,[2]nim!$A$2:$B$922,2,FALSE)</f>
        <v>diterima</v>
      </c>
    </row>
    <row r="7" spans="1:29" x14ac:dyDescent="0.3">
      <c r="A7" s="2">
        <v>4210064258</v>
      </c>
      <c r="B7">
        <v>1</v>
      </c>
      <c r="D7">
        <v>3112072</v>
      </c>
      <c r="E7" t="s">
        <v>203</v>
      </c>
      <c r="F7" t="str">
        <f>VLOOKUP(E7,[1]PRODI_2019!$E$2:$J$70,6,FALSE)</f>
        <v>FKIP</v>
      </c>
      <c r="G7">
        <f>VLOOKUP(E7,[1]PRODI_2019!$E$2:$K$70,7,FALSE)</f>
        <v>2221</v>
      </c>
      <c r="H7" t="str">
        <f>VLOOKUP(F7,Sheet1!$H$4:$I$11,2,FALSE)</f>
        <v>2_FKIP</v>
      </c>
      <c r="I7" t="s">
        <v>240</v>
      </c>
      <c r="J7" t="s">
        <v>35</v>
      </c>
      <c r="K7" t="s">
        <v>960</v>
      </c>
      <c r="L7" s="1">
        <v>37673</v>
      </c>
      <c r="M7" t="s">
        <v>28</v>
      </c>
      <c r="N7" t="s">
        <v>39</v>
      </c>
      <c r="O7" t="s">
        <v>29</v>
      </c>
      <c r="P7" t="s">
        <v>119</v>
      </c>
      <c r="Q7" t="str">
        <f t="shared" si="0"/>
        <v>MAN</v>
      </c>
      <c r="R7" t="str">
        <f t="shared" si="1"/>
        <v>Negeri</v>
      </c>
      <c r="S7" t="str">
        <f t="shared" si="2"/>
        <v>MA</v>
      </c>
      <c r="T7" t="s">
        <v>39</v>
      </c>
      <c r="U7" t="s">
        <v>29</v>
      </c>
      <c r="V7" t="s">
        <v>37</v>
      </c>
      <c r="W7" t="s">
        <v>47</v>
      </c>
      <c r="X7" t="s">
        <v>45</v>
      </c>
      <c r="Y7" t="s">
        <v>48</v>
      </c>
      <c r="Z7" t="s">
        <v>1173</v>
      </c>
      <c r="AA7" t="str">
        <f>VLOOKUP(A7,[2]registrasi!$B$2:$C$955,2,FALSE)</f>
        <v>registrasi</v>
      </c>
      <c r="AB7">
        <f>VLOOKUP(G7,[3]Sheet1!$C$6:$G$46,5,FALSE)</f>
        <v>112</v>
      </c>
      <c r="AC7" t="str">
        <f>VLOOKUP(A7,[2]nim!$A$2:$B$922,2,FALSE)</f>
        <v>diterima</v>
      </c>
    </row>
    <row r="8" spans="1:29" x14ac:dyDescent="0.3">
      <c r="A8" s="2">
        <v>4210843009</v>
      </c>
      <c r="B8">
        <v>1</v>
      </c>
      <c r="D8">
        <v>3112033</v>
      </c>
      <c r="E8" t="s">
        <v>204</v>
      </c>
      <c r="F8" t="str">
        <f>VLOOKUP(E8,[1]PRODI_2019!$E$2:$J$70,6,FALSE)</f>
        <v>FEB</v>
      </c>
      <c r="G8">
        <f>VLOOKUP(E8,[1]PRODI_2019!$E$2:$K$70,7,FALSE)</f>
        <v>5552</v>
      </c>
      <c r="H8" t="str">
        <f>VLOOKUP(F8,Sheet1!$H$4:$I$11,2,FALSE)</f>
        <v>5_FEB</v>
      </c>
      <c r="I8" t="s">
        <v>241</v>
      </c>
      <c r="J8" t="s">
        <v>26</v>
      </c>
      <c r="K8" t="s">
        <v>960</v>
      </c>
      <c r="L8" s="1">
        <v>37489</v>
      </c>
      <c r="M8" t="s">
        <v>28</v>
      </c>
      <c r="N8" t="s">
        <v>27</v>
      </c>
      <c r="O8" t="s">
        <v>29</v>
      </c>
      <c r="P8" t="s">
        <v>1067</v>
      </c>
      <c r="Q8" t="str">
        <f t="shared" si="0"/>
        <v>SMAN</v>
      </c>
      <c r="R8" t="str">
        <f t="shared" si="1"/>
        <v>Negeri</v>
      </c>
      <c r="S8" t="str">
        <f t="shared" si="2"/>
        <v>SMA</v>
      </c>
      <c r="T8" t="s">
        <v>27</v>
      </c>
      <c r="U8" t="s">
        <v>29</v>
      </c>
      <c r="V8" t="s">
        <v>31</v>
      </c>
      <c r="W8" t="s">
        <v>38</v>
      </c>
      <c r="X8" t="s">
        <v>48</v>
      </c>
      <c r="Y8" t="s">
        <v>34</v>
      </c>
      <c r="Z8" t="s">
        <v>1173</v>
      </c>
      <c r="AA8" t="str">
        <f>VLOOKUP(A8,[2]registrasi!$B$2:$C$955,2,FALSE)</f>
        <v>registrasi</v>
      </c>
      <c r="AB8">
        <f>VLOOKUP(G8,[3]Sheet1!$C$6:$G$46,5,FALSE)</f>
        <v>1184</v>
      </c>
      <c r="AC8" t="str">
        <f>VLOOKUP(A8,[2]nim!$A$2:$B$922,2,FALSE)</f>
        <v>diterima</v>
      </c>
    </row>
    <row r="9" spans="1:29" x14ac:dyDescent="0.3">
      <c r="A9" s="2">
        <v>4210091709</v>
      </c>
      <c r="B9">
        <v>1</v>
      </c>
      <c r="D9">
        <v>3111084</v>
      </c>
      <c r="E9" t="s">
        <v>205</v>
      </c>
      <c r="F9" t="str">
        <f>VLOOKUP(E9,[1]PRODI_2019!$E$2:$J$70,6,FALSE)</f>
        <v>Pertanian</v>
      </c>
      <c r="G9">
        <f>VLOOKUP(E9,[1]PRODI_2019!$E$2:$K$70,7,FALSE)</f>
        <v>4442</v>
      </c>
      <c r="H9" t="str">
        <f>VLOOKUP(F9,Sheet1!$H$4:$I$11,2,FALSE)</f>
        <v>4_Pertanian</v>
      </c>
      <c r="I9" t="s">
        <v>242</v>
      </c>
      <c r="J9" t="s">
        <v>26</v>
      </c>
      <c r="K9" t="s">
        <v>961</v>
      </c>
      <c r="L9" s="1">
        <v>37642</v>
      </c>
      <c r="M9" t="s">
        <v>28</v>
      </c>
      <c r="N9" t="s">
        <v>49</v>
      </c>
      <c r="O9" t="s">
        <v>29</v>
      </c>
      <c r="P9" t="s">
        <v>92</v>
      </c>
      <c r="Q9" t="str">
        <f t="shared" si="0"/>
        <v>MAN</v>
      </c>
      <c r="R9" t="str">
        <f t="shared" si="1"/>
        <v>Negeri</v>
      </c>
      <c r="S9" t="str">
        <f t="shared" si="2"/>
        <v>MA</v>
      </c>
      <c r="T9" t="s">
        <v>49</v>
      </c>
      <c r="U9" t="s">
        <v>29</v>
      </c>
      <c r="V9" t="s">
        <v>37</v>
      </c>
      <c r="W9" t="s">
        <v>52</v>
      </c>
      <c r="X9" t="s">
        <v>46</v>
      </c>
      <c r="Y9" t="s">
        <v>53</v>
      </c>
      <c r="Z9" t="s">
        <v>1172</v>
      </c>
      <c r="AA9" t="str">
        <f>VLOOKUP(A9,[2]registrasi!$B$2:$C$955,2,FALSE)</f>
        <v>registrasi</v>
      </c>
      <c r="AB9">
        <f>VLOOKUP(G9,[3]Sheet1!$C$6:$G$46,5,FALSE)</f>
        <v>404</v>
      </c>
      <c r="AC9" t="str">
        <f>VLOOKUP(A9,[2]nim!$A$2:$B$922,2,FALSE)</f>
        <v>diterima</v>
      </c>
    </row>
    <row r="10" spans="1:29" x14ac:dyDescent="0.3">
      <c r="A10" s="2">
        <v>4210104103</v>
      </c>
      <c r="B10">
        <v>1</v>
      </c>
      <c r="D10">
        <v>3111037</v>
      </c>
      <c r="E10" t="s">
        <v>201</v>
      </c>
      <c r="F10" t="str">
        <f>VLOOKUP(E10,[1]PRODI_2019!$E$2:$J$70,6,FALSE)</f>
        <v>Teknik</v>
      </c>
      <c r="G10">
        <f>VLOOKUP(E10,[1]PRODI_2019!$E$2:$K$70,7,FALSE)</f>
        <v>3333</v>
      </c>
      <c r="H10" t="str">
        <f>VLOOKUP(F10,Sheet1!$H$4:$I$11,2,FALSE)</f>
        <v>3_Teknik</v>
      </c>
      <c r="I10" t="s">
        <v>243</v>
      </c>
      <c r="J10" t="s">
        <v>35</v>
      </c>
      <c r="K10" t="s">
        <v>962</v>
      </c>
      <c r="L10" s="1">
        <v>37744</v>
      </c>
      <c r="M10" t="s">
        <v>28</v>
      </c>
      <c r="N10" t="s">
        <v>42</v>
      </c>
      <c r="O10" t="s">
        <v>29</v>
      </c>
      <c r="P10" t="s">
        <v>108</v>
      </c>
      <c r="Q10" t="str">
        <f t="shared" si="0"/>
        <v>MAN</v>
      </c>
      <c r="R10" t="str">
        <f t="shared" si="1"/>
        <v>Negeri</v>
      </c>
      <c r="S10" t="str">
        <f t="shared" si="2"/>
        <v>MA</v>
      </c>
      <c r="T10" t="s">
        <v>42</v>
      </c>
      <c r="U10" t="s">
        <v>29</v>
      </c>
      <c r="V10" t="s">
        <v>31</v>
      </c>
      <c r="W10" t="s">
        <v>32</v>
      </c>
      <c r="X10" t="s">
        <v>53</v>
      </c>
      <c r="Y10" t="s">
        <v>53</v>
      </c>
      <c r="Z10" t="s">
        <v>1178</v>
      </c>
      <c r="AA10" t="str">
        <f>VLOOKUP(A10,[2]registrasi!$B$2:$C$955,2,FALSE)</f>
        <v>registrasi</v>
      </c>
      <c r="AB10">
        <f>VLOOKUP(G10,[3]Sheet1!$C$6:$G$46,5,FALSE)</f>
        <v>1047</v>
      </c>
      <c r="AC10" t="e">
        <f>VLOOKUP(A10,[2]nim!$A$2:$B$922,2,FALSE)</f>
        <v>#N/A</v>
      </c>
    </row>
    <row r="11" spans="1:29" x14ac:dyDescent="0.3">
      <c r="A11" s="2">
        <v>4210822447</v>
      </c>
      <c r="B11">
        <v>1</v>
      </c>
      <c r="D11">
        <v>3111084</v>
      </c>
      <c r="E11" t="s">
        <v>205</v>
      </c>
      <c r="F11" t="str">
        <f>VLOOKUP(E11,[1]PRODI_2019!$E$2:$J$70,6,FALSE)</f>
        <v>Pertanian</v>
      </c>
      <c r="G11">
        <f>VLOOKUP(E11,[1]PRODI_2019!$E$2:$K$70,7,FALSE)</f>
        <v>4442</v>
      </c>
      <c r="H11" t="str">
        <f>VLOOKUP(F11,Sheet1!$H$4:$I$11,2,FALSE)</f>
        <v>4_Pertanian</v>
      </c>
      <c r="I11" t="s">
        <v>244</v>
      </c>
      <c r="J11" t="s">
        <v>35</v>
      </c>
      <c r="K11" t="s">
        <v>957</v>
      </c>
      <c r="L11" s="1">
        <v>37587</v>
      </c>
      <c r="M11" t="s">
        <v>28</v>
      </c>
      <c r="N11" t="s">
        <v>27</v>
      </c>
      <c r="O11" t="s">
        <v>29</v>
      </c>
      <c r="P11" t="s">
        <v>119</v>
      </c>
      <c r="Q11" t="str">
        <f t="shared" si="0"/>
        <v>MAN</v>
      </c>
      <c r="R11" t="str">
        <f t="shared" si="1"/>
        <v>Negeri</v>
      </c>
      <c r="S11" t="str">
        <f t="shared" si="2"/>
        <v>MA</v>
      </c>
      <c r="T11" t="s">
        <v>39</v>
      </c>
      <c r="U11" t="s">
        <v>29</v>
      </c>
      <c r="V11" t="s">
        <v>31</v>
      </c>
      <c r="W11" t="s">
        <v>32</v>
      </c>
      <c r="X11" t="s">
        <v>53</v>
      </c>
      <c r="Y11" t="s">
        <v>53</v>
      </c>
      <c r="Z11" t="s">
        <v>1180</v>
      </c>
      <c r="AA11" t="str">
        <f>VLOOKUP(A11,[2]registrasi!$B$2:$C$955,2,FALSE)</f>
        <v>registrasi</v>
      </c>
      <c r="AB11">
        <f>VLOOKUP(G11,[3]Sheet1!$C$6:$G$46,5,FALSE)</f>
        <v>404</v>
      </c>
      <c r="AC11" t="e">
        <f>VLOOKUP(A11,[2]nim!$A$2:$B$922,2,FALSE)</f>
        <v>#N/A</v>
      </c>
    </row>
    <row r="12" spans="1:29" x14ac:dyDescent="0.3">
      <c r="A12" s="2">
        <v>4210128315</v>
      </c>
      <c r="B12">
        <v>1</v>
      </c>
      <c r="D12">
        <v>3111092</v>
      </c>
      <c r="E12" t="s">
        <v>200</v>
      </c>
      <c r="F12" t="str">
        <f>VLOOKUP(E12,[1]PRODI_2019!$E$2:$J$70,6,FALSE)</f>
        <v>Pertanian</v>
      </c>
      <c r="G12">
        <f>VLOOKUP(E12,[1]PRODI_2019!$E$2:$K$70,7,FALSE)</f>
        <v>4443</v>
      </c>
      <c r="H12" t="str">
        <f>VLOOKUP(F12,Sheet1!$H$4:$I$11,2,FALSE)</f>
        <v>4_Pertanian</v>
      </c>
      <c r="I12" t="s">
        <v>245</v>
      </c>
      <c r="J12" t="s">
        <v>35</v>
      </c>
      <c r="K12" t="s">
        <v>963</v>
      </c>
      <c r="L12" s="1">
        <v>37546</v>
      </c>
      <c r="M12" t="s">
        <v>28</v>
      </c>
      <c r="N12" t="s">
        <v>56</v>
      </c>
      <c r="O12" t="s">
        <v>29</v>
      </c>
      <c r="P12" t="s">
        <v>178</v>
      </c>
      <c r="Q12" t="str">
        <f t="shared" si="0"/>
        <v>MAN</v>
      </c>
      <c r="R12" t="str">
        <f t="shared" si="1"/>
        <v>Negeri</v>
      </c>
      <c r="S12" t="str">
        <f t="shared" si="2"/>
        <v>MA</v>
      </c>
      <c r="T12" t="s">
        <v>56</v>
      </c>
      <c r="U12" t="s">
        <v>29</v>
      </c>
      <c r="V12" t="s">
        <v>31</v>
      </c>
      <c r="W12" t="s">
        <v>57</v>
      </c>
      <c r="X12" t="s">
        <v>46</v>
      </c>
      <c r="Y12" t="s">
        <v>34</v>
      </c>
      <c r="Z12" t="s">
        <v>1179</v>
      </c>
      <c r="AA12" t="str">
        <f>VLOOKUP(A12,[2]registrasi!$B$2:$C$955,2,FALSE)</f>
        <v>registrasi</v>
      </c>
      <c r="AB12">
        <f>VLOOKUP(G12,[3]Sheet1!$C$6:$G$46,5,FALSE)</f>
        <v>193</v>
      </c>
      <c r="AC12" t="e">
        <f>VLOOKUP(A12,[2]nim!$A$2:$B$922,2,FALSE)</f>
        <v>#N/A</v>
      </c>
    </row>
    <row r="13" spans="1:29" x14ac:dyDescent="0.3">
      <c r="A13" s="2">
        <v>4210646191</v>
      </c>
      <c r="B13">
        <v>1</v>
      </c>
      <c r="D13">
        <v>3111196</v>
      </c>
      <c r="E13" t="s">
        <v>206</v>
      </c>
      <c r="F13" t="str">
        <f>VLOOKUP(E13,[1]PRODI_2019!$E$2:$J$70,6,FALSE)</f>
        <v>Kedokteran</v>
      </c>
      <c r="G13">
        <f>VLOOKUP(E13,[1]PRODI_2019!$E$2:$K$70,7,FALSE)</f>
        <v>8882</v>
      </c>
      <c r="H13" t="str">
        <f>VLOOKUP(F13,Sheet1!$H$4:$I$11,2,FALSE)</f>
        <v>8_Kedokteran</v>
      </c>
      <c r="I13" t="s">
        <v>246</v>
      </c>
      <c r="J13" t="s">
        <v>35</v>
      </c>
      <c r="K13" t="s">
        <v>962</v>
      </c>
      <c r="L13" s="1">
        <v>37440</v>
      </c>
      <c r="M13" t="s">
        <v>28</v>
      </c>
      <c r="N13" t="s">
        <v>56</v>
      </c>
      <c r="O13" t="s">
        <v>29</v>
      </c>
      <c r="P13" t="s">
        <v>145</v>
      </c>
      <c r="Q13" t="str">
        <f t="shared" si="0"/>
        <v>MAS</v>
      </c>
      <c r="R13" t="str">
        <f t="shared" si="1"/>
        <v>Swasta</v>
      </c>
      <c r="S13" t="str">
        <f t="shared" si="2"/>
        <v>MA</v>
      </c>
      <c r="T13" t="s">
        <v>56</v>
      </c>
      <c r="U13" t="s">
        <v>29</v>
      </c>
      <c r="V13" t="s">
        <v>37</v>
      </c>
      <c r="W13" t="s">
        <v>57</v>
      </c>
      <c r="X13" t="s">
        <v>46</v>
      </c>
      <c r="Y13" t="s">
        <v>34</v>
      </c>
      <c r="Z13" t="s">
        <v>1174</v>
      </c>
      <c r="AA13" t="str">
        <f>VLOOKUP(A13,[2]registrasi!$B$2:$C$955,2,FALSE)</f>
        <v>registrasi</v>
      </c>
      <c r="AB13">
        <f>VLOOKUP(G13,[3]Sheet1!$C$6:$G$46,5,FALSE)</f>
        <v>480</v>
      </c>
      <c r="AC13" t="e">
        <f>VLOOKUP(A13,[2]nim!$A$2:$B$922,2,FALSE)</f>
        <v>#N/A</v>
      </c>
    </row>
    <row r="14" spans="1:29" x14ac:dyDescent="0.3">
      <c r="A14" s="2">
        <v>4210148789</v>
      </c>
      <c r="B14">
        <v>1</v>
      </c>
      <c r="D14">
        <v>3112176</v>
      </c>
      <c r="E14" t="s">
        <v>207</v>
      </c>
      <c r="F14" t="str">
        <f>VLOOKUP(E14,[1]PRODI_2019!$E$2:$J$70,6,FALSE)</f>
        <v>FKIP</v>
      </c>
      <c r="G14">
        <f>VLOOKUP(E14,[1]PRODI_2019!$E$2:$K$70,7,FALSE)</f>
        <v>2285</v>
      </c>
      <c r="H14" t="str">
        <f>VLOOKUP(F14,Sheet1!$H$4:$I$11,2,FALSE)</f>
        <v>2_FKIP</v>
      </c>
      <c r="I14" t="s">
        <v>247</v>
      </c>
      <c r="J14" t="s">
        <v>35</v>
      </c>
      <c r="K14" t="s">
        <v>964</v>
      </c>
      <c r="L14" s="1">
        <v>37901</v>
      </c>
      <c r="M14" t="s">
        <v>28</v>
      </c>
      <c r="N14" t="s">
        <v>36</v>
      </c>
      <c r="O14" t="s">
        <v>29</v>
      </c>
      <c r="P14" t="s">
        <v>149</v>
      </c>
      <c r="Q14" t="str">
        <f t="shared" si="0"/>
        <v>MAN</v>
      </c>
      <c r="R14" t="str">
        <f t="shared" si="1"/>
        <v>Negeri</v>
      </c>
      <c r="S14" t="str">
        <f t="shared" si="2"/>
        <v>MA</v>
      </c>
      <c r="T14" t="s">
        <v>36</v>
      </c>
      <c r="U14" t="s">
        <v>29</v>
      </c>
      <c r="V14" t="s">
        <v>31</v>
      </c>
      <c r="W14" t="s">
        <v>47</v>
      </c>
      <c r="X14" t="s">
        <v>46</v>
      </c>
      <c r="Y14" t="s">
        <v>34</v>
      </c>
      <c r="Z14" t="s">
        <v>1177</v>
      </c>
      <c r="AA14" t="str">
        <f>VLOOKUP(A14,[2]registrasi!$B$2:$C$955,2,FALSE)</f>
        <v>registrasi</v>
      </c>
      <c r="AB14">
        <f>VLOOKUP(G14,[3]Sheet1!$C$6:$G$46,5,FALSE)</f>
        <v>715</v>
      </c>
      <c r="AC14" t="e">
        <f>VLOOKUP(A14,[2]nim!$A$2:$B$922,2,FALSE)</f>
        <v>#N/A</v>
      </c>
    </row>
    <row r="15" spans="1:29" x14ac:dyDescent="0.3">
      <c r="A15" s="2">
        <v>4210162326</v>
      </c>
      <c r="B15">
        <v>1</v>
      </c>
      <c r="D15">
        <v>3111165</v>
      </c>
      <c r="E15" t="s">
        <v>208</v>
      </c>
      <c r="F15" t="str">
        <f>VLOOKUP(E15,[1]PRODI_2019!$E$2:$J$70,6,FALSE)</f>
        <v>FKIP</v>
      </c>
      <c r="G15">
        <f>VLOOKUP(E15,[1]PRODI_2019!$E$2:$K$70,7,FALSE)</f>
        <v>2281</v>
      </c>
      <c r="H15" t="str">
        <f>VLOOKUP(F15,Sheet1!$H$4:$I$11,2,FALSE)</f>
        <v>2_FKIP</v>
      </c>
      <c r="I15" t="s">
        <v>1205</v>
      </c>
      <c r="J15" t="s">
        <v>35</v>
      </c>
      <c r="K15" t="s">
        <v>965</v>
      </c>
      <c r="L15" s="1">
        <v>37769</v>
      </c>
      <c r="M15" t="s">
        <v>28</v>
      </c>
      <c r="N15" t="s">
        <v>49</v>
      </c>
      <c r="O15" t="s">
        <v>29</v>
      </c>
      <c r="P15" t="s">
        <v>139</v>
      </c>
      <c r="Q15" t="str">
        <f t="shared" si="0"/>
        <v>SMAN</v>
      </c>
      <c r="R15" t="str">
        <f t="shared" si="1"/>
        <v>Negeri</v>
      </c>
      <c r="S15" t="str">
        <f t="shared" si="2"/>
        <v>SMA</v>
      </c>
      <c r="T15" t="s">
        <v>49</v>
      </c>
      <c r="U15" t="s">
        <v>29</v>
      </c>
      <c r="V15" t="s">
        <v>31</v>
      </c>
      <c r="W15" t="s">
        <v>38</v>
      </c>
      <c r="X15" t="s">
        <v>48</v>
      </c>
      <c r="Y15" t="s">
        <v>34</v>
      </c>
      <c r="Z15" t="s">
        <v>1173</v>
      </c>
      <c r="AA15" t="str">
        <f>VLOOKUP(A15,[2]registrasi!$B$2:$C$955,2,FALSE)</f>
        <v>registrasi</v>
      </c>
      <c r="AB15">
        <f>VLOOKUP(G15,[3]Sheet1!$C$6:$G$46,5,FALSE)</f>
        <v>160</v>
      </c>
      <c r="AC15" t="str">
        <f>VLOOKUP(A15,[2]nim!$A$2:$B$922,2,FALSE)</f>
        <v>diterima</v>
      </c>
    </row>
    <row r="16" spans="1:29" x14ac:dyDescent="0.3">
      <c r="A16" s="2">
        <v>4210178645</v>
      </c>
      <c r="B16">
        <v>1</v>
      </c>
      <c r="D16">
        <v>3111022</v>
      </c>
      <c r="E16" t="s">
        <v>209</v>
      </c>
      <c r="F16" t="str">
        <f>VLOOKUP(E16,[1]PRODI_2019!$E$2:$J$70,6,FALSE)</f>
        <v>Teknik</v>
      </c>
      <c r="G16">
        <f>VLOOKUP(E16,[1]PRODI_2019!$E$2:$K$70,7,FALSE)</f>
        <v>3332</v>
      </c>
      <c r="H16" t="str">
        <f>VLOOKUP(F16,Sheet1!$H$4:$I$11,2,FALSE)</f>
        <v>3_Teknik</v>
      </c>
      <c r="I16" t="s">
        <v>248</v>
      </c>
      <c r="J16" t="s">
        <v>26</v>
      </c>
      <c r="K16" t="s">
        <v>966</v>
      </c>
      <c r="L16" s="1">
        <v>37746</v>
      </c>
      <c r="M16" t="s">
        <v>28</v>
      </c>
      <c r="N16" t="s">
        <v>49</v>
      </c>
      <c r="O16" t="s">
        <v>29</v>
      </c>
      <c r="P16" t="s">
        <v>192</v>
      </c>
      <c r="Q16" t="str">
        <f t="shared" si="0"/>
        <v>SMAN</v>
      </c>
      <c r="R16" t="str">
        <f t="shared" si="1"/>
        <v>Negeri</v>
      </c>
      <c r="S16" t="str">
        <f t="shared" si="2"/>
        <v>SMA</v>
      </c>
      <c r="T16" t="s">
        <v>49</v>
      </c>
      <c r="U16" t="s">
        <v>29</v>
      </c>
      <c r="V16" t="s">
        <v>37</v>
      </c>
      <c r="W16" t="s">
        <v>47</v>
      </c>
      <c r="X16" t="s">
        <v>34</v>
      </c>
      <c r="Y16" t="s">
        <v>48</v>
      </c>
      <c r="Z16" t="s">
        <v>1172</v>
      </c>
      <c r="AA16" t="str">
        <f>VLOOKUP(A16,[2]registrasi!$B$2:$C$955,2,FALSE)</f>
        <v>registrasi</v>
      </c>
      <c r="AB16">
        <f>VLOOKUP(G16,[3]Sheet1!$C$6:$G$46,5,FALSE)</f>
        <v>434</v>
      </c>
      <c r="AC16" t="str">
        <f>VLOOKUP(A16,[2]nim!$A$2:$B$922,2,FALSE)</f>
        <v>diterima</v>
      </c>
    </row>
    <row r="17" spans="1:29" x14ac:dyDescent="0.3">
      <c r="A17" s="2">
        <v>4210185227</v>
      </c>
      <c r="B17">
        <v>1</v>
      </c>
      <c r="D17">
        <v>3111092</v>
      </c>
      <c r="E17" t="s">
        <v>200</v>
      </c>
      <c r="F17" t="str">
        <f>VLOOKUP(E17,[1]PRODI_2019!$E$2:$J$70,6,FALSE)</f>
        <v>Pertanian</v>
      </c>
      <c r="G17">
        <f>VLOOKUP(E17,[1]PRODI_2019!$E$2:$K$70,7,FALSE)</f>
        <v>4443</v>
      </c>
      <c r="H17" t="str">
        <f>VLOOKUP(F17,Sheet1!$H$4:$I$11,2,FALSE)</f>
        <v>4_Pertanian</v>
      </c>
      <c r="I17" t="s">
        <v>1206</v>
      </c>
      <c r="J17" t="s">
        <v>35</v>
      </c>
      <c r="K17" t="s">
        <v>966</v>
      </c>
      <c r="L17" s="1">
        <v>37808</v>
      </c>
      <c r="M17" t="s">
        <v>28</v>
      </c>
      <c r="N17" t="s">
        <v>49</v>
      </c>
      <c r="O17" t="s">
        <v>29</v>
      </c>
      <c r="P17" t="s">
        <v>50</v>
      </c>
      <c r="Q17" t="str">
        <f t="shared" si="0"/>
        <v>SMAN</v>
      </c>
      <c r="R17" t="str">
        <f t="shared" si="1"/>
        <v>Negeri</v>
      </c>
      <c r="S17" t="str">
        <f t="shared" si="2"/>
        <v>SMA</v>
      </c>
      <c r="T17" t="s">
        <v>49</v>
      </c>
      <c r="U17" t="s">
        <v>29</v>
      </c>
      <c r="V17" t="s">
        <v>37</v>
      </c>
      <c r="W17" t="s">
        <v>32</v>
      </c>
      <c r="X17" t="s">
        <v>62</v>
      </c>
      <c r="Y17" t="s">
        <v>34</v>
      </c>
      <c r="Z17" t="s">
        <v>1174</v>
      </c>
      <c r="AA17" t="str">
        <f>VLOOKUP(A17,[2]registrasi!$B$2:$C$955,2,FALSE)</f>
        <v>registrasi</v>
      </c>
      <c r="AB17">
        <f>VLOOKUP(G17,[3]Sheet1!$C$6:$G$46,5,FALSE)</f>
        <v>193</v>
      </c>
      <c r="AC17" t="str">
        <f>VLOOKUP(A17,[2]nim!$A$2:$B$922,2,FALSE)</f>
        <v>diterima</v>
      </c>
    </row>
    <row r="18" spans="1:29" x14ac:dyDescent="0.3">
      <c r="A18" s="2">
        <v>4210185589</v>
      </c>
      <c r="B18">
        <v>1</v>
      </c>
      <c r="D18">
        <v>3112161</v>
      </c>
      <c r="E18" t="s">
        <v>199</v>
      </c>
      <c r="F18" t="str">
        <f>VLOOKUP(E18,[1]PRODI_2019!$E$2:$J$70,6,FALSE)</f>
        <v>FKIP</v>
      </c>
      <c r="G18">
        <f>VLOOKUP(E18,[1]PRODI_2019!$E$2:$K$70,7,FALSE)</f>
        <v>2289</v>
      </c>
      <c r="H18" t="str">
        <f>VLOOKUP(F18,Sheet1!$H$4:$I$11,2,FALSE)</f>
        <v>2_FKIP</v>
      </c>
      <c r="I18" t="s">
        <v>249</v>
      </c>
      <c r="J18" t="s">
        <v>35</v>
      </c>
      <c r="K18" t="s">
        <v>962</v>
      </c>
      <c r="L18" s="1">
        <v>37919</v>
      </c>
      <c r="M18" t="s">
        <v>28</v>
      </c>
      <c r="N18" t="s">
        <v>56</v>
      </c>
      <c r="O18" t="s">
        <v>29</v>
      </c>
      <c r="P18" t="s">
        <v>68</v>
      </c>
      <c r="Q18" t="str">
        <f t="shared" si="0"/>
        <v>MAN</v>
      </c>
      <c r="R18" t="str">
        <f t="shared" si="1"/>
        <v>Negeri</v>
      </c>
      <c r="S18" t="str">
        <f t="shared" si="2"/>
        <v>MA</v>
      </c>
      <c r="T18" t="s">
        <v>43</v>
      </c>
      <c r="U18" t="s">
        <v>29</v>
      </c>
      <c r="V18" t="s">
        <v>31</v>
      </c>
      <c r="W18" t="s">
        <v>47</v>
      </c>
      <c r="X18" t="s">
        <v>46</v>
      </c>
      <c r="Y18" t="s">
        <v>45</v>
      </c>
      <c r="Z18" t="s">
        <v>1176</v>
      </c>
      <c r="AA18" t="str">
        <f>VLOOKUP(A18,[2]registrasi!$B$2:$C$955,2,FALSE)</f>
        <v>registrasi</v>
      </c>
      <c r="AB18">
        <f>VLOOKUP(G18,[3]Sheet1!$C$6:$G$46,5,FALSE)</f>
        <v>33</v>
      </c>
      <c r="AC18" t="e">
        <f>VLOOKUP(A18,[2]nim!$A$2:$B$922,2,FALSE)</f>
        <v>#N/A</v>
      </c>
    </row>
    <row r="19" spans="1:29" x14ac:dyDescent="0.3">
      <c r="A19" s="2">
        <v>4210187379</v>
      </c>
      <c r="B19">
        <v>1</v>
      </c>
      <c r="D19">
        <v>3111022</v>
      </c>
      <c r="E19" t="s">
        <v>209</v>
      </c>
      <c r="F19" t="str">
        <f>VLOOKUP(E19,[1]PRODI_2019!$E$2:$J$70,6,FALSE)</f>
        <v>Teknik</v>
      </c>
      <c r="G19">
        <f>VLOOKUP(E19,[1]PRODI_2019!$E$2:$K$70,7,FALSE)</f>
        <v>3332</v>
      </c>
      <c r="H19" t="str">
        <f>VLOOKUP(F19,Sheet1!$H$4:$I$11,2,FALSE)</f>
        <v>3_Teknik</v>
      </c>
      <c r="I19" t="s">
        <v>1207</v>
      </c>
      <c r="J19" t="s">
        <v>35</v>
      </c>
      <c r="K19" t="s">
        <v>967</v>
      </c>
      <c r="L19" s="1">
        <v>37733</v>
      </c>
      <c r="M19" t="s">
        <v>1058</v>
      </c>
      <c r="N19" t="s">
        <v>56</v>
      </c>
      <c r="O19" t="s">
        <v>29</v>
      </c>
      <c r="P19" t="s">
        <v>97</v>
      </c>
      <c r="Q19" t="str">
        <f t="shared" si="0"/>
        <v>SMAN</v>
      </c>
      <c r="R19" t="str">
        <f t="shared" si="1"/>
        <v>Negeri</v>
      </c>
      <c r="S19" t="str">
        <f t="shared" si="2"/>
        <v>SMA</v>
      </c>
      <c r="T19" t="s">
        <v>42</v>
      </c>
      <c r="U19" t="s">
        <v>29</v>
      </c>
      <c r="V19" t="s">
        <v>31</v>
      </c>
      <c r="W19" t="s">
        <v>40</v>
      </c>
      <c r="X19" t="s">
        <v>34</v>
      </c>
      <c r="Y19" t="s">
        <v>65</v>
      </c>
      <c r="Z19" t="s">
        <v>1174</v>
      </c>
      <c r="AA19" t="str">
        <f>VLOOKUP(A19,[2]registrasi!$B$2:$C$955,2,FALSE)</f>
        <v>registrasi</v>
      </c>
      <c r="AB19">
        <f>VLOOKUP(G19,[3]Sheet1!$C$6:$G$46,5,FALSE)</f>
        <v>434</v>
      </c>
      <c r="AC19" t="e">
        <f>VLOOKUP(A19,[2]nim!$A$2:$B$922,2,FALSE)</f>
        <v>#N/A</v>
      </c>
    </row>
    <row r="20" spans="1:29" x14ac:dyDescent="0.3">
      <c r="A20" s="2">
        <v>4210786785</v>
      </c>
      <c r="B20">
        <v>1</v>
      </c>
      <c r="D20">
        <v>3112017</v>
      </c>
      <c r="E20" t="s">
        <v>1187</v>
      </c>
      <c r="F20" t="str">
        <f>VLOOKUP(E20,[1]PRODI_2019!$E$2:$J$70,6,FALSE)</f>
        <v>Hukum</v>
      </c>
      <c r="G20">
        <f>VLOOKUP(E20,[1]PRODI_2019!$E$2:$K$70,7,FALSE)</f>
        <v>1111</v>
      </c>
      <c r="H20" t="str">
        <f>VLOOKUP(F20,Sheet1!$H$4:$I$11,2,FALSE)</f>
        <v>1_Hukum</v>
      </c>
      <c r="I20" t="s">
        <v>1208</v>
      </c>
      <c r="J20" t="s">
        <v>35</v>
      </c>
      <c r="K20" t="s">
        <v>958</v>
      </c>
      <c r="L20" s="1">
        <v>37714</v>
      </c>
      <c r="M20" t="s">
        <v>28</v>
      </c>
      <c r="N20" t="s">
        <v>27</v>
      </c>
      <c r="O20" t="s">
        <v>29</v>
      </c>
      <c r="P20" t="s">
        <v>1068</v>
      </c>
      <c r="Q20" t="str">
        <f t="shared" si="0"/>
        <v>SMAS</v>
      </c>
      <c r="R20" t="str">
        <f t="shared" si="1"/>
        <v>Swasta</v>
      </c>
      <c r="S20" t="str">
        <f t="shared" si="2"/>
        <v>SMA</v>
      </c>
      <c r="T20" t="s">
        <v>27</v>
      </c>
      <c r="U20" t="s">
        <v>29</v>
      </c>
      <c r="V20" t="s">
        <v>31</v>
      </c>
      <c r="W20" t="s">
        <v>47</v>
      </c>
      <c r="X20" t="s">
        <v>48</v>
      </c>
      <c r="Y20" t="s">
        <v>34</v>
      </c>
      <c r="Z20" t="s">
        <v>1178</v>
      </c>
      <c r="AA20" t="str">
        <f>VLOOKUP(A20,[2]registrasi!$B$2:$C$955,2,FALSE)</f>
        <v>registrasi</v>
      </c>
      <c r="AB20">
        <f>VLOOKUP(G20,[3]Sheet1!$C$6:$G$46,5,FALSE)</f>
        <v>1201</v>
      </c>
      <c r="AC20" t="e">
        <f>VLOOKUP(A20,[2]nim!$A$2:$B$922,2,FALSE)</f>
        <v>#N/A</v>
      </c>
    </row>
    <row r="21" spans="1:29" x14ac:dyDescent="0.3">
      <c r="A21">
        <v>4210200416</v>
      </c>
      <c r="B21">
        <v>1</v>
      </c>
      <c r="D21">
        <v>3112072</v>
      </c>
      <c r="E21" t="s">
        <v>203</v>
      </c>
      <c r="F21" t="str">
        <f>VLOOKUP(E21,[1]PRODI_2019!$E$2:$J$70,6,FALSE)</f>
        <v>FKIP</v>
      </c>
      <c r="G21">
        <f>VLOOKUP(E21,[1]PRODI_2019!$E$2:$K$70,7,FALSE)</f>
        <v>2221</v>
      </c>
      <c r="H21" t="str">
        <f>VLOOKUP(F21,Sheet1!$H$4:$I$11,2,FALSE)</f>
        <v>2_FKIP</v>
      </c>
      <c r="I21" t="s">
        <v>250</v>
      </c>
      <c r="J21" t="s">
        <v>35</v>
      </c>
      <c r="K21" t="s">
        <v>960</v>
      </c>
      <c r="L21" s="1">
        <v>37728</v>
      </c>
      <c r="M21" t="s">
        <v>28</v>
      </c>
      <c r="N21" t="s">
        <v>39</v>
      </c>
      <c r="O21" t="s">
        <v>29</v>
      </c>
      <c r="P21" t="s">
        <v>179</v>
      </c>
      <c r="Q21" t="str">
        <f t="shared" ref="Q21:Q84" si="3">TRIM(LEFT(P21,FIND(" ",P21,1)))</f>
        <v>MAS</v>
      </c>
      <c r="R21" t="str">
        <f t="shared" ref="R21:R84" si="4">IF(RIGHT(Q21,1)="N","Negeri","Swasta")</f>
        <v>Swasta</v>
      </c>
      <c r="S21" t="str">
        <f t="shared" si="2"/>
        <v>MA</v>
      </c>
      <c r="T21" t="s">
        <v>39</v>
      </c>
      <c r="U21" t="s">
        <v>29</v>
      </c>
      <c r="V21" t="s">
        <v>31</v>
      </c>
      <c r="Z21" t="s">
        <v>1178</v>
      </c>
      <c r="AA21" t="str">
        <f>VLOOKUP(A21,[2]registrasi!$B$2:$C$955,2,FALSE)</f>
        <v>registrasi</v>
      </c>
      <c r="AB21">
        <f>VLOOKUP(G21,[3]Sheet1!$C$6:$G$46,5,FALSE)</f>
        <v>112</v>
      </c>
      <c r="AC21" t="e">
        <f>VLOOKUP(A21,[2]nim!$A$2:$B$922,2,FALSE)</f>
        <v>#N/A</v>
      </c>
    </row>
    <row r="22" spans="1:29" x14ac:dyDescent="0.3">
      <c r="A22">
        <v>4210208571</v>
      </c>
      <c r="B22">
        <v>1</v>
      </c>
      <c r="D22">
        <v>3112137</v>
      </c>
      <c r="E22" t="s">
        <v>210</v>
      </c>
      <c r="F22" t="str">
        <f>VLOOKUP(E22,[1]PRODI_2019!$E$2:$J$70,6,FALSE)</f>
        <v>FKIP</v>
      </c>
      <c r="G22">
        <f>VLOOKUP(E22,[1]PRODI_2019!$E$2:$K$70,7,FALSE)</f>
        <v>2290</v>
      </c>
      <c r="H22" t="str">
        <f>VLOOKUP(F22,Sheet1!$H$4:$I$11,2,FALSE)</f>
        <v>2_FKIP</v>
      </c>
      <c r="I22" t="s">
        <v>251</v>
      </c>
      <c r="J22" t="s">
        <v>35</v>
      </c>
      <c r="K22" t="s">
        <v>962</v>
      </c>
      <c r="L22" s="1">
        <v>37786</v>
      </c>
      <c r="M22" t="s">
        <v>28</v>
      </c>
      <c r="N22" t="s">
        <v>43</v>
      </c>
      <c r="O22" t="s">
        <v>29</v>
      </c>
      <c r="P22" t="s">
        <v>68</v>
      </c>
      <c r="Q22" t="str">
        <f t="shared" si="3"/>
        <v>MAN</v>
      </c>
      <c r="R22" t="str">
        <f t="shared" si="4"/>
        <v>Negeri</v>
      </c>
      <c r="S22" t="str">
        <f t="shared" si="2"/>
        <v>MA</v>
      </c>
      <c r="T22" t="s">
        <v>43</v>
      </c>
      <c r="U22" t="s">
        <v>29</v>
      </c>
      <c r="V22" t="s">
        <v>37</v>
      </c>
      <c r="Z22" t="s">
        <v>1173</v>
      </c>
      <c r="AA22" t="str">
        <f>VLOOKUP(A22,[2]registrasi!$B$2:$C$955,2,FALSE)</f>
        <v>registrasi</v>
      </c>
      <c r="AB22">
        <f>VLOOKUP(G22,[3]Sheet1!$C$6:$G$46,5,FALSE)</f>
        <v>348</v>
      </c>
      <c r="AC22" t="str">
        <f>VLOOKUP(A22,[2]nim!$A$2:$B$922,2,FALSE)</f>
        <v>diterima</v>
      </c>
    </row>
    <row r="23" spans="1:29" x14ac:dyDescent="0.3">
      <c r="A23">
        <v>4210213661</v>
      </c>
      <c r="B23">
        <v>1</v>
      </c>
      <c r="D23">
        <v>3112106</v>
      </c>
      <c r="E23" t="s">
        <v>211</v>
      </c>
      <c r="F23" t="str">
        <f>VLOOKUP(E23,[1]PRODI_2019!$E$2:$J$70,6,FALSE)</f>
        <v>FKIP</v>
      </c>
      <c r="G23">
        <f>VLOOKUP(E23,[1]PRODI_2019!$E$2:$K$70,7,FALSE)</f>
        <v>2227</v>
      </c>
      <c r="H23" t="str">
        <f>VLOOKUP(F23,Sheet1!$H$4:$I$11,2,FALSE)</f>
        <v>2_FKIP</v>
      </c>
      <c r="I23" t="s">
        <v>252</v>
      </c>
      <c r="J23" t="s">
        <v>35</v>
      </c>
      <c r="K23" t="s">
        <v>962</v>
      </c>
      <c r="L23" s="1">
        <v>37763</v>
      </c>
      <c r="M23" t="s">
        <v>28</v>
      </c>
      <c r="N23" t="s">
        <v>43</v>
      </c>
      <c r="O23" t="s">
        <v>29</v>
      </c>
      <c r="P23" t="s">
        <v>68</v>
      </c>
      <c r="Q23" t="str">
        <f t="shared" si="3"/>
        <v>MAN</v>
      </c>
      <c r="R23" t="str">
        <f t="shared" si="4"/>
        <v>Negeri</v>
      </c>
      <c r="S23" t="str">
        <f t="shared" si="2"/>
        <v>MA</v>
      </c>
      <c r="T23" t="s">
        <v>43</v>
      </c>
      <c r="U23" t="s">
        <v>29</v>
      </c>
      <c r="V23" t="s">
        <v>31</v>
      </c>
      <c r="Z23" t="s">
        <v>1179</v>
      </c>
      <c r="AA23" t="str">
        <f>VLOOKUP(A23,[2]registrasi!$B$2:$C$955,2,FALSE)</f>
        <v>registrasi</v>
      </c>
      <c r="AB23">
        <f>VLOOKUP(G23,[3]Sheet1!$C$6:$G$46,5,FALSE)</f>
        <v>723</v>
      </c>
      <c r="AC23" t="str">
        <f>VLOOKUP(A23,[2]nim!$A$2:$B$922,2,FALSE)</f>
        <v>diterima</v>
      </c>
    </row>
    <row r="24" spans="1:29" x14ac:dyDescent="0.3">
      <c r="A24">
        <v>4210230359</v>
      </c>
      <c r="B24">
        <v>1</v>
      </c>
      <c r="D24">
        <v>3112095</v>
      </c>
      <c r="E24" t="s">
        <v>212</v>
      </c>
      <c r="F24" t="str">
        <f>VLOOKUP(E24,[1]PRODI_2019!$E$2:$J$70,6,FALSE)</f>
        <v>FKIP</v>
      </c>
      <c r="G24">
        <f>VLOOKUP(E24,[1]PRODI_2019!$E$2:$K$70,7,FALSE)</f>
        <v>2223</v>
      </c>
      <c r="H24" t="str">
        <f>VLOOKUP(F24,Sheet1!$H$4:$I$11,2,FALSE)</f>
        <v>2_FKIP</v>
      </c>
      <c r="I24" t="s">
        <v>253</v>
      </c>
      <c r="J24" t="s">
        <v>26</v>
      </c>
      <c r="K24" t="s">
        <v>960</v>
      </c>
      <c r="L24" s="1">
        <v>37696</v>
      </c>
      <c r="M24" t="s">
        <v>28</v>
      </c>
      <c r="N24" t="s">
        <v>27</v>
      </c>
      <c r="O24" t="s">
        <v>29</v>
      </c>
      <c r="P24" t="s">
        <v>1069</v>
      </c>
      <c r="Q24" t="str">
        <f t="shared" si="3"/>
        <v>SMAS</v>
      </c>
      <c r="R24" t="str">
        <f t="shared" si="4"/>
        <v>Swasta</v>
      </c>
      <c r="S24" t="str">
        <f t="shared" si="2"/>
        <v>SMA</v>
      </c>
      <c r="T24" t="s">
        <v>39</v>
      </c>
      <c r="U24" t="s">
        <v>29</v>
      </c>
      <c r="V24" t="s">
        <v>31</v>
      </c>
      <c r="Z24" t="s">
        <v>1178</v>
      </c>
      <c r="AA24" t="str">
        <f>VLOOKUP(A24,[2]registrasi!$B$2:$C$955,2,FALSE)</f>
        <v>registrasi</v>
      </c>
      <c r="AB24">
        <f>VLOOKUP(G24,[3]Sheet1!$C$6:$G$46,5,FALSE)</f>
        <v>660</v>
      </c>
      <c r="AC24" t="str">
        <f>VLOOKUP(A24,[2]nim!$A$2:$B$922,2,FALSE)</f>
        <v>diterima</v>
      </c>
    </row>
    <row r="25" spans="1:29" x14ac:dyDescent="0.3">
      <c r="A25">
        <v>4210236802</v>
      </c>
      <c r="B25">
        <v>1</v>
      </c>
      <c r="D25">
        <v>3112161</v>
      </c>
      <c r="E25" t="s">
        <v>199</v>
      </c>
      <c r="F25" t="str">
        <f>VLOOKUP(E25,[1]PRODI_2019!$E$2:$J$70,6,FALSE)</f>
        <v>FKIP</v>
      </c>
      <c r="G25">
        <f>VLOOKUP(E25,[1]PRODI_2019!$E$2:$K$70,7,FALSE)</f>
        <v>2289</v>
      </c>
      <c r="H25" t="str">
        <f>VLOOKUP(F25,Sheet1!$H$4:$I$11,2,FALSE)</f>
        <v>2_FKIP</v>
      </c>
      <c r="I25" t="s">
        <v>1209</v>
      </c>
      <c r="J25" t="s">
        <v>35</v>
      </c>
      <c r="K25" t="s">
        <v>958</v>
      </c>
      <c r="L25" s="1">
        <v>37323</v>
      </c>
      <c r="M25" t="s">
        <v>28</v>
      </c>
      <c r="N25" t="s">
        <v>39</v>
      </c>
      <c r="O25" t="s">
        <v>29</v>
      </c>
      <c r="P25" t="s">
        <v>1069</v>
      </c>
      <c r="Q25" t="str">
        <f t="shared" si="3"/>
        <v>SMAS</v>
      </c>
      <c r="R25" t="str">
        <f t="shared" si="4"/>
        <v>Swasta</v>
      </c>
      <c r="S25" t="str">
        <f t="shared" si="2"/>
        <v>SMA</v>
      </c>
      <c r="T25" t="s">
        <v>39</v>
      </c>
      <c r="U25" t="s">
        <v>29</v>
      </c>
      <c r="V25" t="s">
        <v>31</v>
      </c>
      <c r="Z25" t="s">
        <v>1176</v>
      </c>
      <c r="AA25" t="str">
        <f>VLOOKUP(A25,[2]registrasi!$B$2:$C$955,2,FALSE)</f>
        <v>registrasi</v>
      </c>
      <c r="AB25">
        <f>VLOOKUP(G25,[3]Sheet1!$C$6:$G$46,5,FALSE)</f>
        <v>33</v>
      </c>
      <c r="AC25" t="e">
        <f>VLOOKUP(A25,[2]nim!$A$2:$B$922,2,FALSE)</f>
        <v>#N/A</v>
      </c>
    </row>
    <row r="26" spans="1:29" x14ac:dyDescent="0.3">
      <c r="A26">
        <v>4210215859</v>
      </c>
      <c r="B26">
        <v>1</v>
      </c>
      <c r="D26">
        <v>3112041</v>
      </c>
      <c r="E26" t="s">
        <v>1186</v>
      </c>
      <c r="F26" t="str">
        <f>VLOOKUP(E26,[1]PRODI_2019!$E$2:$J$70,6,FALSE)</f>
        <v>FEB</v>
      </c>
      <c r="G26">
        <f>VLOOKUP(E26,[1]PRODI_2019!$E$2:$K$70,7,FALSE)</f>
        <v>5553</v>
      </c>
      <c r="H26" t="str">
        <f>VLOOKUP(F26,Sheet1!$H$4:$I$11,2,FALSE)</f>
        <v>5_FEB</v>
      </c>
      <c r="I26" t="s">
        <v>254</v>
      </c>
      <c r="J26" t="s">
        <v>35</v>
      </c>
      <c r="K26" t="s">
        <v>968</v>
      </c>
      <c r="L26" s="1">
        <v>37649</v>
      </c>
      <c r="M26" t="s">
        <v>28</v>
      </c>
      <c r="N26" t="s">
        <v>72</v>
      </c>
      <c r="O26" t="s">
        <v>29</v>
      </c>
      <c r="P26" t="s">
        <v>113</v>
      </c>
      <c r="Q26" t="str">
        <f t="shared" si="3"/>
        <v>MAN</v>
      </c>
      <c r="R26" t="str">
        <f t="shared" si="4"/>
        <v>Negeri</v>
      </c>
      <c r="S26" t="str">
        <f t="shared" si="2"/>
        <v>MA</v>
      </c>
      <c r="T26" t="s">
        <v>72</v>
      </c>
      <c r="U26" t="s">
        <v>29</v>
      </c>
      <c r="V26" t="s">
        <v>31</v>
      </c>
      <c r="Z26" t="s">
        <v>1180</v>
      </c>
      <c r="AA26" t="str">
        <f>VLOOKUP(A26,[2]registrasi!$B$2:$C$955,2,FALSE)</f>
        <v>registrasi</v>
      </c>
      <c r="AB26">
        <f>VLOOKUP(G26,[3]Sheet1!$C$6:$G$46,5,FALSE)</f>
        <v>288</v>
      </c>
      <c r="AC26" t="e">
        <f>VLOOKUP(A26,[2]nim!$A$2:$B$922,2,FALSE)</f>
        <v>#N/A</v>
      </c>
    </row>
    <row r="27" spans="1:29" x14ac:dyDescent="0.3">
      <c r="A27">
        <v>4210247519</v>
      </c>
      <c r="B27">
        <v>1</v>
      </c>
      <c r="D27">
        <v>3111014</v>
      </c>
      <c r="E27" t="s">
        <v>213</v>
      </c>
      <c r="F27" t="str">
        <f>VLOOKUP(E27,[1]PRODI_2019!$E$2:$J$70,6,FALSE)</f>
        <v>Teknik</v>
      </c>
      <c r="G27">
        <f>VLOOKUP(E27,[1]PRODI_2019!$E$2:$K$70,7,FALSE)</f>
        <v>3331</v>
      </c>
      <c r="H27" t="str">
        <f>VLOOKUP(F27,Sheet1!$H$4:$I$11,2,FALSE)</f>
        <v>3_Teknik</v>
      </c>
      <c r="I27" t="s">
        <v>255</v>
      </c>
      <c r="J27" t="s">
        <v>26</v>
      </c>
      <c r="K27" t="s">
        <v>967</v>
      </c>
      <c r="L27" s="1">
        <v>37174</v>
      </c>
      <c r="M27" t="s">
        <v>28</v>
      </c>
      <c r="N27" t="s">
        <v>56</v>
      </c>
      <c r="O27" t="s">
        <v>29</v>
      </c>
      <c r="P27" t="s">
        <v>126</v>
      </c>
      <c r="Q27" t="str">
        <f t="shared" si="3"/>
        <v>SMAN</v>
      </c>
      <c r="R27" t="str">
        <f t="shared" si="4"/>
        <v>Negeri</v>
      </c>
      <c r="S27" t="str">
        <f t="shared" si="2"/>
        <v>SMA</v>
      </c>
      <c r="T27" t="s">
        <v>56</v>
      </c>
      <c r="U27" t="s">
        <v>29</v>
      </c>
      <c r="V27" t="s">
        <v>37</v>
      </c>
      <c r="Z27" t="s">
        <v>1172</v>
      </c>
      <c r="AA27" t="str">
        <f>VLOOKUP(A27,[2]registrasi!$B$2:$C$955,2,FALSE)</f>
        <v>registrasi</v>
      </c>
      <c r="AB27">
        <f>VLOOKUP(G27,[3]Sheet1!$C$6:$G$46,5,FALSE)</f>
        <v>365</v>
      </c>
      <c r="AC27" t="str">
        <f>VLOOKUP(A27,[2]nim!$A$2:$B$922,2,FALSE)</f>
        <v>diterima</v>
      </c>
    </row>
    <row r="28" spans="1:29" x14ac:dyDescent="0.3">
      <c r="A28">
        <v>4210248902</v>
      </c>
      <c r="B28">
        <v>1</v>
      </c>
      <c r="D28">
        <v>3111157</v>
      </c>
      <c r="E28" t="s">
        <v>214</v>
      </c>
      <c r="F28" t="str">
        <f>VLOOKUP(E28,[1]PRODI_2019!$E$2:$J$70,6,FALSE)</f>
        <v>FKIP</v>
      </c>
      <c r="G28">
        <f>VLOOKUP(E28,[1]PRODI_2019!$E$2:$K$70,7,FALSE)</f>
        <v>2282</v>
      </c>
      <c r="H28" t="str">
        <f>VLOOKUP(F28,Sheet1!$H$4:$I$11,2,FALSE)</f>
        <v>2_FKIP</v>
      </c>
      <c r="I28" t="s">
        <v>1210</v>
      </c>
      <c r="J28" t="s">
        <v>26</v>
      </c>
      <c r="K28" t="s">
        <v>966</v>
      </c>
      <c r="L28" s="1">
        <v>37618</v>
      </c>
      <c r="M28" t="s">
        <v>28</v>
      </c>
      <c r="N28" t="s">
        <v>49</v>
      </c>
      <c r="O28" t="s">
        <v>29</v>
      </c>
      <c r="P28" t="s">
        <v>161</v>
      </c>
      <c r="Q28" t="str">
        <f t="shared" si="3"/>
        <v>SMKN</v>
      </c>
      <c r="R28" t="str">
        <f t="shared" si="4"/>
        <v>Negeri</v>
      </c>
      <c r="S28" t="str">
        <f t="shared" si="2"/>
        <v>SMK</v>
      </c>
      <c r="T28" t="s">
        <v>36</v>
      </c>
      <c r="U28" t="s">
        <v>29</v>
      </c>
      <c r="V28" t="s">
        <v>37</v>
      </c>
      <c r="Z28" t="s">
        <v>1172</v>
      </c>
      <c r="AA28" t="str">
        <f>VLOOKUP(A28,[2]registrasi!$B$2:$C$955,2,FALSE)</f>
        <v>registrasi</v>
      </c>
      <c r="AB28">
        <f>VLOOKUP(G28,[3]Sheet1!$C$6:$G$46,5,FALSE)</f>
        <v>191</v>
      </c>
      <c r="AC28" t="str">
        <f>VLOOKUP(A28,[2]nim!$A$2:$B$922,2,FALSE)</f>
        <v>diterima</v>
      </c>
    </row>
    <row r="29" spans="1:29" x14ac:dyDescent="0.3">
      <c r="A29">
        <v>4210253167</v>
      </c>
      <c r="B29">
        <v>1</v>
      </c>
      <c r="D29">
        <v>3112064</v>
      </c>
      <c r="E29" t="s">
        <v>215</v>
      </c>
      <c r="F29" t="str">
        <f>VLOOKUP(E29,[1]PRODI_2019!$E$2:$J$70,6,FALSE)</f>
        <v>FISIP</v>
      </c>
      <c r="G29">
        <f>VLOOKUP(E29,[1]PRODI_2019!$E$2:$K$70,7,FALSE)</f>
        <v>6662</v>
      </c>
      <c r="H29" t="str">
        <f>VLOOKUP(F29,Sheet1!$H$4:$I$11,2,FALSE)</f>
        <v>6_FISIP</v>
      </c>
      <c r="I29" t="s">
        <v>256</v>
      </c>
      <c r="J29" t="s">
        <v>26</v>
      </c>
      <c r="K29" t="s">
        <v>960</v>
      </c>
      <c r="L29" s="1">
        <v>37755</v>
      </c>
      <c r="M29" t="s">
        <v>28</v>
      </c>
      <c r="N29" t="s">
        <v>27</v>
      </c>
      <c r="O29" t="s">
        <v>29</v>
      </c>
      <c r="P29" t="s">
        <v>193</v>
      </c>
      <c r="Q29" t="str">
        <f t="shared" si="3"/>
        <v>SMAN</v>
      </c>
      <c r="R29" t="str">
        <f t="shared" si="4"/>
        <v>Negeri</v>
      </c>
      <c r="S29" t="str">
        <f t="shared" si="2"/>
        <v>SMA</v>
      </c>
      <c r="T29" t="s">
        <v>27</v>
      </c>
      <c r="U29" t="s">
        <v>29</v>
      </c>
      <c r="V29" t="s">
        <v>31</v>
      </c>
      <c r="Z29" t="s">
        <v>1177</v>
      </c>
      <c r="AA29" t="str">
        <f>VLOOKUP(A29,[2]registrasi!$B$2:$C$955,2,FALSE)</f>
        <v>registrasi</v>
      </c>
      <c r="AB29">
        <f>VLOOKUP(G29,[3]Sheet1!$C$6:$G$46,5,FALSE)</f>
        <v>1423</v>
      </c>
      <c r="AC29" t="str">
        <f>VLOOKUP(A29,[2]nim!$A$2:$B$922,2,FALSE)</f>
        <v>diterima</v>
      </c>
    </row>
    <row r="30" spans="1:29" x14ac:dyDescent="0.3">
      <c r="A30">
        <v>4210278245</v>
      </c>
      <c r="B30">
        <v>1</v>
      </c>
      <c r="D30">
        <v>3112064</v>
      </c>
      <c r="E30" t="s">
        <v>215</v>
      </c>
      <c r="F30" t="str">
        <f>VLOOKUP(E30,[1]PRODI_2019!$E$2:$J$70,6,FALSE)</f>
        <v>FISIP</v>
      </c>
      <c r="G30">
        <f>VLOOKUP(E30,[1]PRODI_2019!$E$2:$K$70,7,FALSE)</f>
        <v>6662</v>
      </c>
      <c r="H30" t="str">
        <f>VLOOKUP(F30,Sheet1!$H$4:$I$11,2,FALSE)</f>
        <v>6_FISIP</v>
      </c>
      <c r="I30" t="s">
        <v>257</v>
      </c>
      <c r="J30" t="s">
        <v>26</v>
      </c>
      <c r="K30" t="s">
        <v>969</v>
      </c>
      <c r="L30" s="1">
        <v>37350</v>
      </c>
      <c r="M30" t="s">
        <v>28</v>
      </c>
      <c r="N30" t="s">
        <v>39</v>
      </c>
      <c r="O30" t="s">
        <v>29</v>
      </c>
      <c r="P30" t="s">
        <v>129</v>
      </c>
      <c r="Q30" t="str">
        <f t="shared" si="3"/>
        <v>SMAS</v>
      </c>
      <c r="R30" t="str">
        <f t="shared" si="4"/>
        <v>Swasta</v>
      </c>
      <c r="S30" t="str">
        <f t="shared" si="2"/>
        <v>SMA</v>
      </c>
      <c r="T30" t="s">
        <v>39</v>
      </c>
      <c r="U30" t="s">
        <v>29</v>
      </c>
      <c r="V30" t="s">
        <v>31</v>
      </c>
      <c r="Z30" t="s">
        <v>1178</v>
      </c>
      <c r="AA30" t="str">
        <f>VLOOKUP(A30,[2]registrasi!$B$2:$C$955,2,FALSE)</f>
        <v>registrasi</v>
      </c>
      <c r="AB30">
        <f>VLOOKUP(G30,[3]Sheet1!$C$6:$G$46,5,FALSE)</f>
        <v>1423</v>
      </c>
      <c r="AC30" t="e">
        <f>VLOOKUP(A30,[2]nim!$A$2:$B$922,2,FALSE)</f>
        <v>#N/A</v>
      </c>
    </row>
    <row r="31" spans="1:29" x14ac:dyDescent="0.3">
      <c r="A31">
        <v>4210799190</v>
      </c>
      <c r="B31">
        <v>1</v>
      </c>
      <c r="D31">
        <v>3111157</v>
      </c>
      <c r="E31" t="s">
        <v>214</v>
      </c>
      <c r="F31" t="str">
        <f>VLOOKUP(E31,[1]PRODI_2019!$E$2:$J$70,6,FALSE)</f>
        <v>FKIP</v>
      </c>
      <c r="G31">
        <f>VLOOKUP(E31,[1]PRODI_2019!$E$2:$K$70,7,FALSE)</f>
        <v>2282</v>
      </c>
      <c r="H31" t="str">
        <f>VLOOKUP(F31,Sheet1!$H$4:$I$11,2,FALSE)</f>
        <v>2_FKIP</v>
      </c>
      <c r="I31" t="s">
        <v>258</v>
      </c>
      <c r="J31" t="s">
        <v>35</v>
      </c>
      <c r="K31" t="s">
        <v>970</v>
      </c>
      <c r="L31" s="1">
        <v>37438</v>
      </c>
      <c r="M31" t="s">
        <v>28</v>
      </c>
      <c r="N31" t="s">
        <v>49</v>
      </c>
      <c r="O31" t="s">
        <v>29</v>
      </c>
      <c r="P31" t="s">
        <v>174</v>
      </c>
      <c r="Q31" t="str">
        <f t="shared" si="3"/>
        <v>SMAN</v>
      </c>
      <c r="R31" t="str">
        <f t="shared" si="4"/>
        <v>Negeri</v>
      </c>
      <c r="S31" t="str">
        <f t="shared" si="2"/>
        <v>SMA</v>
      </c>
      <c r="T31" t="s">
        <v>49</v>
      </c>
      <c r="U31" t="s">
        <v>29</v>
      </c>
      <c r="V31" t="s">
        <v>37</v>
      </c>
      <c r="Z31" t="s">
        <v>1173</v>
      </c>
      <c r="AA31" t="str">
        <f>VLOOKUP(A31,[2]registrasi!$B$2:$C$955,2,FALSE)</f>
        <v>registrasi</v>
      </c>
      <c r="AB31">
        <f>VLOOKUP(G31,[3]Sheet1!$C$6:$G$46,5,FALSE)</f>
        <v>191</v>
      </c>
      <c r="AC31" t="str">
        <f>VLOOKUP(A31,[2]nim!$A$2:$B$922,2,FALSE)</f>
        <v>diterima</v>
      </c>
    </row>
    <row r="32" spans="1:29" x14ac:dyDescent="0.3">
      <c r="A32">
        <v>4210301504</v>
      </c>
      <c r="B32">
        <v>1</v>
      </c>
      <c r="D32">
        <v>3111103</v>
      </c>
      <c r="E32" t="s">
        <v>216</v>
      </c>
      <c r="F32" t="str">
        <f>VLOOKUP(E32,[1]PRODI_2019!$E$2:$J$70,6,FALSE)</f>
        <v>FKIP</v>
      </c>
      <c r="G32">
        <f>VLOOKUP(E32,[1]PRODI_2019!$E$2:$K$70,7,FALSE)</f>
        <v>2224</v>
      </c>
      <c r="H32" t="str">
        <f>VLOOKUP(F32,Sheet1!$H$4:$I$11,2,FALSE)</f>
        <v>2_FKIP</v>
      </c>
      <c r="I32" t="s">
        <v>1211</v>
      </c>
      <c r="J32" t="s">
        <v>26</v>
      </c>
      <c r="K32" t="s">
        <v>956</v>
      </c>
      <c r="L32" s="1">
        <v>37614</v>
      </c>
      <c r="M32" t="s">
        <v>28</v>
      </c>
      <c r="N32" t="s">
        <v>42</v>
      </c>
      <c r="O32" t="s">
        <v>29</v>
      </c>
      <c r="P32" t="s">
        <v>97</v>
      </c>
      <c r="Q32" t="str">
        <f t="shared" si="3"/>
        <v>SMAN</v>
      </c>
      <c r="R32" t="str">
        <f t="shared" si="4"/>
        <v>Negeri</v>
      </c>
      <c r="S32" t="str">
        <f t="shared" si="2"/>
        <v>SMA</v>
      </c>
      <c r="T32" t="s">
        <v>42</v>
      </c>
      <c r="U32" t="s">
        <v>29</v>
      </c>
      <c r="V32" t="s">
        <v>31</v>
      </c>
      <c r="Z32" t="s">
        <v>1177</v>
      </c>
      <c r="AA32" t="str">
        <f>VLOOKUP(A32,[2]registrasi!$B$2:$C$955,2,FALSE)</f>
        <v>registrasi</v>
      </c>
      <c r="AB32">
        <f>VLOOKUP(G32,[3]Sheet1!$C$6:$G$46,5,FALSE)</f>
        <v>442</v>
      </c>
      <c r="AC32" t="e">
        <f>VLOOKUP(A32,[2]nim!$A$2:$B$922,2,FALSE)</f>
        <v>#N/A</v>
      </c>
    </row>
    <row r="33" spans="1:29" x14ac:dyDescent="0.3">
      <c r="A33">
        <v>4210317095</v>
      </c>
      <c r="B33">
        <v>1</v>
      </c>
      <c r="D33">
        <v>3112041</v>
      </c>
      <c r="E33" t="s">
        <v>1186</v>
      </c>
      <c r="F33" t="str">
        <f>VLOOKUP(E33,[1]PRODI_2019!$E$2:$J$70,6,FALSE)</f>
        <v>FEB</v>
      </c>
      <c r="G33">
        <f>VLOOKUP(E33,[1]PRODI_2019!$E$2:$K$70,7,FALSE)</f>
        <v>5553</v>
      </c>
      <c r="H33" t="str">
        <f>VLOOKUP(F33,Sheet1!$H$4:$I$11,2,FALSE)</f>
        <v>5_FEB</v>
      </c>
      <c r="I33" t="s">
        <v>259</v>
      </c>
      <c r="J33" t="s">
        <v>35</v>
      </c>
      <c r="K33" t="s">
        <v>961</v>
      </c>
      <c r="L33" s="1">
        <v>37302</v>
      </c>
      <c r="M33" t="s">
        <v>28</v>
      </c>
      <c r="N33" t="s">
        <v>49</v>
      </c>
      <c r="O33" t="s">
        <v>29</v>
      </c>
      <c r="P33" t="s">
        <v>169</v>
      </c>
      <c r="Q33" t="str">
        <f t="shared" si="3"/>
        <v>MAN</v>
      </c>
      <c r="R33" t="str">
        <f t="shared" si="4"/>
        <v>Negeri</v>
      </c>
      <c r="S33" t="str">
        <f t="shared" si="2"/>
        <v>MA</v>
      </c>
      <c r="T33" t="s">
        <v>49</v>
      </c>
      <c r="U33" t="s">
        <v>29</v>
      </c>
      <c r="V33" t="s">
        <v>37</v>
      </c>
      <c r="Z33" t="s">
        <v>1176</v>
      </c>
      <c r="AA33" t="str">
        <f>VLOOKUP(A33,[2]registrasi!$B$2:$C$955,2,FALSE)</f>
        <v>registrasi</v>
      </c>
      <c r="AB33">
        <f>VLOOKUP(G33,[3]Sheet1!$C$6:$G$46,5,FALSE)</f>
        <v>288</v>
      </c>
      <c r="AC33" t="str">
        <f>VLOOKUP(A33,[2]nim!$A$2:$B$922,2,FALSE)</f>
        <v>diterima</v>
      </c>
    </row>
    <row r="34" spans="1:29" x14ac:dyDescent="0.3">
      <c r="A34">
        <v>4210322119</v>
      </c>
      <c r="B34">
        <v>1</v>
      </c>
      <c r="D34">
        <v>3112192</v>
      </c>
      <c r="E34" t="s">
        <v>202</v>
      </c>
      <c r="F34" t="str">
        <f>VLOOKUP(E34,[1]PRODI_2019!$E$2:$J$70,6,FALSE)</f>
        <v>FISIP</v>
      </c>
      <c r="G34">
        <f>VLOOKUP(E34,[1]PRODI_2019!$E$2:$K$70,7,FALSE)</f>
        <v>6670</v>
      </c>
      <c r="H34" t="str">
        <f>VLOOKUP(F34,Sheet1!$H$4:$I$11,2,FALSE)</f>
        <v>6_FISIP</v>
      </c>
      <c r="I34" t="s">
        <v>260</v>
      </c>
      <c r="J34" t="s">
        <v>26</v>
      </c>
      <c r="K34" t="s">
        <v>964</v>
      </c>
      <c r="L34" s="1">
        <v>37024</v>
      </c>
      <c r="M34" t="s">
        <v>28</v>
      </c>
      <c r="N34" t="s">
        <v>36</v>
      </c>
      <c r="O34" t="s">
        <v>29</v>
      </c>
      <c r="P34" t="s">
        <v>60</v>
      </c>
      <c r="Q34" t="str">
        <f t="shared" si="3"/>
        <v>SMAN</v>
      </c>
      <c r="R34" t="str">
        <f t="shared" si="4"/>
        <v>Negeri</v>
      </c>
      <c r="S34" t="str">
        <f t="shared" si="2"/>
        <v>SMA</v>
      </c>
      <c r="T34" t="s">
        <v>49</v>
      </c>
      <c r="U34" t="s">
        <v>29</v>
      </c>
      <c r="V34" t="s">
        <v>31</v>
      </c>
      <c r="Z34" t="s">
        <v>1172</v>
      </c>
      <c r="AA34" t="str">
        <f>VLOOKUP(A34,[2]registrasi!$B$2:$C$955,2,FALSE)</f>
        <v>registrasi</v>
      </c>
      <c r="AB34">
        <f>VLOOKUP(G34,[3]Sheet1!$C$6:$G$46,5,FALSE)</f>
        <v>512</v>
      </c>
      <c r="AC34" t="e">
        <f>VLOOKUP(A34,[2]nim!$A$2:$B$922,2,FALSE)</f>
        <v>#N/A</v>
      </c>
    </row>
    <row r="35" spans="1:29" x14ac:dyDescent="0.3">
      <c r="A35">
        <v>4210326499</v>
      </c>
      <c r="B35">
        <v>1</v>
      </c>
      <c r="D35">
        <v>3111134</v>
      </c>
      <c r="E35" t="s">
        <v>217</v>
      </c>
      <c r="F35" t="str">
        <f>VLOOKUP(E35,[1]PRODI_2019!$E$2:$J$70,6,FALSE)</f>
        <v>FKIP</v>
      </c>
      <c r="G35">
        <f>VLOOKUP(E35,[1]PRODI_2019!$E$2:$K$70,7,FALSE)</f>
        <v>2284</v>
      </c>
      <c r="H35" t="str">
        <f>VLOOKUP(F35,Sheet1!$H$4:$I$11,2,FALSE)</f>
        <v>2_FKIP</v>
      </c>
      <c r="I35" t="s">
        <v>261</v>
      </c>
      <c r="J35" t="s">
        <v>26</v>
      </c>
      <c r="K35" t="s">
        <v>964</v>
      </c>
      <c r="L35" s="1">
        <v>37873</v>
      </c>
      <c r="M35" t="s">
        <v>28</v>
      </c>
      <c r="N35" t="s">
        <v>36</v>
      </c>
      <c r="O35" t="s">
        <v>29</v>
      </c>
      <c r="P35" t="s">
        <v>1070</v>
      </c>
      <c r="Q35" t="str">
        <f t="shared" si="3"/>
        <v>SMKN</v>
      </c>
      <c r="R35" t="str">
        <f t="shared" si="4"/>
        <v>Negeri</v>
      </c>
      <c r="S35" t="str">
        <f t="shared" si="2"/>
        <v>SMK</v>
      </c>
      <c r="T35" t="s">
        <v>36</v>
      </c>
      <c r="U35" t="s">
        <v>29</v>
      </c>
      <c r="V35" t="s">
        <v>37</v>
      </c>
      <c r="Z35" t="s">
        <v>1173</v>
      </c>
      <c r="AA35" t="str">
        <f>VLOOKUP(A35,[2]registrasi!$B$2:$C$955,2,FALSE)</f>
        <v>registrasi</v>
      </c>
      <c r="AB35">
        <f>VLOOKUP(G35,[3]Sheet1!$C$6:$G$46,5,FALSE)</f>
        <v>52</v>
      </c>
      <c r="AC35" t="str">
        <f>VLOOKUP(A35,[2]nim!$A$2:$B$922,2,FALSE)</f>
        <v>diterima</v>
      </c>
    </row>
    <row r="36" spans="1:29" x14ac:dyDescent="0.3">
      <c r="A36">
        <v>4210127378</v>
      </c>
      <c r="B36">
        <v>1</v>
      </c>
      <c r="D36">
        <v>3111076</v>
      </c>
      <c r="E36" t="s">
        <v>218</v>
      </c>
      <c r="F36" t="str">
        <f>VLOOKUP(E36,[1]PRODI_2019!$E$2:$J$70,6,FALSE)</f>
        <v>Pertanian</v>
      </c>
      <c r="G36">
        <f>VLOOKUP(E36,[1]PRODI_2019!$E$2:$K$70,7,FALSE)</f>
        <v>4441</v>
      </c>
      <c r="H36" t="str">
        <f>VLOOKUP(F36,Sheet1!$H$4:$I$11,2,FALSE)</f>
        <v>4_Pertanian</v>
      </c>
      <c r="I36" t="s">
        <v>262</v>
      </c>
      <c r="J36" t="s">
        <v>26</v>
      </c>
      <c r="K36" t="s">
        <v>964</v>
      </c>
      <c r="L36" s="1">
        <v>37562</v>
      </c>
      <c r="M36" t="s">
        <v>28</v>
      </c>
      <c r="N36" t="s">
        <v>27</v>
      </c>
      <c r="O36" t="s">
        <v>29</v>
      </c>
      <c r="P36" t="s">
        <v>161</v>
      </c>
      <c r="Q36" t="str">
        <f t="shared" si="3"/>
        <v>SMKN</v>
      </c>
      <c r="R36" t="str">
        <f t="shared" si="4"/>
        <v>Negeri</v>
      </c>
      <c r="S36" t="str">
        <f t="shared" si="2"/>
        <v>SMK</v>
      </c>
      <c r="T36" t="s">
        <v>36</v>
      </c>
      <c r="U36" t="s">
        <v>29</v>
      </c>
      <c r="V36" t="s">
        <v>31</v>
      </c>
      <c r="Z36" t="s">
        <v>1179</v>
      </c>
      <c r="AA36" t="str">
        <f>VLOOKUP(A36,[2]registrasi!$B$2:$C$955,2,FALSE)</f>
        <v>registrasi</v>
      </c>
      <c r="AB36">
        <f>VLOOKUP(G36,[3]Sheet1!$C$6:$G$46,5,FALSE)</f>
        <v>789</v>
      </c>
      <c r="AC36" t="e">
        <f>VLOOKUP(A36,[2]nim!$A$2:$B$922,2,FALSE)</f>
        <v>#N/A</v>
      </c>
    </row>
    <row r="37" spans="1:29" x14ac:dyDescent="0.3">
      <c r="A37">
        <v>4210097470</v>
      </c>
      <c r="B37">
        <v>1</v>
      </c>
      <c r="D37">
        <v>3111014</v>
      </c>
      <c r="E37" t="s">
        <v>213</v>
      </c>
      <c r="F37" t="str">
        <f>VLOOKUP(E37,[1]PRODI_2019!$E$2:$J$70,6,FALSE)</f>
        <v>Teknik</v>
      </c>
      <c r="G37">
        <f>VLOOKUP(E37,[1]PRODI_2019!$E$2:$K$70,7,FALSE)</f>
        <v>3331</v>
      </c>
      <c r="H37" t="str">
        <f>VLOOKUP(F37,Sheet1!$H$4:$I$11,2,FALSE)</f>
        <v>3_Teknik</v>
      </c>
      <c r="I37" t="s">
        <v>263</v>
      </c>
      <c r="J37" t="s">
        <v>26</v>
      </c>
      <c r="K37" t="s">
        <v>971</v>
      </c>
      <c r="L37" s="1">
        <v>37799</v>
      </c>
      <c r="M37" t="s">
        <v>28</v>
      </c>
      <c r="N37" t="s">
        <v>42</v>
      </c>
      <c r="O37" t="s">
        <v>29</v>
      </c>
      <c r="P37" t="s">
        <v>80</v>
      </c>
      <c r="Q37" t="str">
        <f t="shared" si="3"/>
        <v>SMAN</v>
      </c>
      <c r="R37" t="str">
        <f t="shared" si="4"/>
        <v>Negeri</v>
      </c>
      <c r="S37" t="str">
        <f t="shared" si="2"/>
        <v>SMA</v>
      </c>
      <c r="T37" t="s">
        <v>42</v>
      </c>
      <c r="U37" t="s">
        <v>29</v>
      </c>
      <c r="V37" t="s">
        <v>31</v>
      </c>
      <c r="Z37" t="s">
        <v>1182</v>
      </c>
      <c r="AA37" t="str">
        <f>VLOOKUP(A37,[2]registrasi!$B$2:$C$955,2,FALSE)</f>
        <v>registrasi</v>
      </c>
      <c r="AB37">
        <f>VLOOKUP(G37,[3]Sheet1!$C$6:$G$46,5,FALSE)</f>
        <v>365</v>
      </c>
      <c r="AC37" t="str">
        <f>VLOOKUP(A37,[2]nim!$A$2:$B$922,2,FALSE)</f>
        <v>diterima</v>
      </c>
    </row>
    <row r="38" spans="1:29" x14ac:dyDescent="0.3">
      <c r="A38">
        <v>4210344078</v>
      </c>
      <c r="B38">
        <v>1</v>
      </c>
      <c r="D38">
        <v>3111076</v>
      </c>
      <c r="E38" t="s">
        <v>218</v>
      </c>
      <c r="F38" t="str">
        <f>VLOOKUP(E38,[1]PRODI_2019!$E$2:$J$70,6,FALSE)</f>
        <v>Pertanian</v>
      </c>
      <c r="G38">
        <f>VLOOKUP(E38,[1]PRODI_2019!$E$2:$K$70,7,FALSE)</f>
        <v>4441</v>
      </c>
      <c r="H38" t="str">
        <f>VLOOKUP(F38,Sheet1!$H$4:$I$11,2,FALSE)</f>
        <v>4_Pertanian</v>
      </c>
      <c r="I38" t="s">
        <v>1212</v>
      </c>
      <c r="J38" t="s">
        <v>26</v>
      </c>
      <c r="K38" t="s">
        <v>972</v>
      </c>
      <c r="L38" s="1">
        <v>37568</v>
      </c>
      <c r="M38" t="s">
        <v>28</v>
      </c>
      <c r="N38" t="s">
        <v>36</v>
      </c>
      <c r="O38" t="s">
        <v>29</v>
      </c>
      <c r="P38" t="s">
        <v>105</v>
      </c>
      <c r="Q38" t="str">
        <f t="shared" si="3"/>
        <v>SMAN</v>
      </c>
      <c r="R38" t="str">
        <f t="shared" si="4"/>
        <v>Negeri</v>
      </c>
      <c r="S38" t="str">
        <f t="shared" si="2"/>
        <v>SMA</v>
      </c>
      <c r="T38" t="s">
        <v>49</v>
      </c>
      <c r="U38" t="s">
        <v>29</v>
      </c>
      <c r="V38" t="s">
        <v>37</v>
      </c>
      <c r="Z38" t="s">
        <v>1173</v>
      </c>
      <c r="AA38" t="str">
        <f>VLOOKUP(A38,[2]registrasi!$B$2:$C$955,2,FALSE)</f>
        <v>registrasi</v>
      </c>
      <c r="AB38">
        <f>VLOOKUP(G38,[3]Sheet1!$C$6:$G$46,5,FALSE)</f>
        <v>789</v>
      </c>
      <c r="AC38" t="str">
        <f>VLOOKUP(A38,[2]nim!$A$2:$B$922,2,FALSE)</f>
        <v>diterima</v>
      </c>
    </row>
    <row r="39" spans="1:29" x14ac:dyDescent="0.3">
      <c r="A39">
        <v>4210347256</v>
      </c>
      <c r="B39">
        <v>1</v>
      </c>
      <c r="D39">
        <v>3112095</v>
      </c>
      <c r="E39" t="s">
        <v>212</v>
      </c>
      <c r="F39" t="str">
        <f>VLOOKUP(E39,[1]PRODI_2019!$E$2:$J$70,6,FALSE)</f>
        <v>FKIP</v>
      </c>
      <c r="G39">
        <f>VLOOKUP(E39,[1]PRODI_2019!$E$2:$K$70,7,FALSE)</f>
        <v>2223</v>
      </c>
      <c r="H39" t="str">
        <f>VLOOKUP(F39,Sheet1!$H$4:$I$11,2,FALSE)</f>
        <v>2_FKIP</v>
      </c>
      <c r="I39" t="s">
        <v>1213</v>
      </c>
      <c r="J39" t="s">
        <v>35</v>
      </c>
      <c r="K39" t="s">
        <v>966</v>
      </c>
      <c r="L39" s="1">
        <v>37685</v>
      </c>
      <c r="M39" t="s">
        <v>28</v>
      </c>
      <c r="N39" t="s">
        <v>49</v>
      </c>
      <c r="O39" t="s">
        <v>29</v>
      </c>
      <c r="P39" t="s">
        <v>191</v>
      </c>
      <c r="Q39" t="str">
        <f t="shared" si="3"/>
        <v>SMAN</v>
      </c>
      <c r="R39" t="str">
        <f t="shared" si="4"/>
        <v>Negeri</v>
      </c>
      <c r="S39" t="str">
        <f t="shared" si="2"/>
        <v>SMA</v>
      </c>
      <c r="T39" t="s">
        <v>49</v>
      </c>
      <c r="U39" t="s">
        <v>29</v>
      </c>
      <c r="V39" t="s">
        <v>31</v>
      </c>
      <c r="Z39" t="s">
        <v>1172</v>
      </c>
      <c r="AA39" t="str">
        <f>VLOOKUP(A39,[2]registrasi!$B$2:$C$955,2,FALSE)</f>
        <v>registrasi</v>
      </c>
      <c r="AB39">
        <f>VLOOKUP(G39,[3]Sheet1!$C$6:$G$46,5,FALSE)</f>
        <v>660</v>
      </c>
      <c r="AC39" t="e">
        <f>VLOOKUP(A39,[2]nim!$A$2:$B$922,2,FALSE)</f>
        <v>#N/A</v>
      </c>
    </row>
    <row r="40" spans="1:29" x14ac:dyDescent="0.3">
      <c r="A40">
        <v>4210347993</v>
      </c>
      <c r="B40">
        <v>1</v>
      </c>
      <c r="D40">
        <v>3112137</v>
      </c>
      <c r="E40" t="s">
        <v>210</v>
      </c>
      <c r="F40" t="str">
        <f>VLOOKUP(E40,[1]PRODI_2019!$E$2:$J$70,6,FALSE)</f>
        <v>FKIP</v>
      </c>
      <c r="G40">
        <f>VLOOKUP(E40,[1]PRODI_2019!$E$2:$K$70,7,FALSE)</f>
        <v>2290</v>
      </c>
      <c r="H40" t="str">
        <f>VLOOKUP(F40,Sheet1!$H$4:$I$11,2,FALSE)</f>
        <v>2_FKIP</v>
      </c>
      <c r="I40" t="s">
        <v>1214</v>
      </c>
      <c r="J40" t="s">
        <v>35</v>
      </c>
      <c r="K40" t="s">
        <v>967</v>
      </c>
      <c r="L40" s="1">
        <v>37733</v>
      </c>
      <c r="M40" t="s">
        <v>28</v>
      </c>
      <c r="N40" t="s">
        <v>56</v>
      </c>
      <c r="O40" t="s">
        <v>29</v>
      </c>
      <c r="P40" t="s">
        <v>151</v>
      </c>
      <c r="Q40" t="str">
        <f t="shared" si="3"/>
        <v>SMAN</v>
      </c>
      <c r="R40" t="str">
        <f t="shared" si="4"/>
        <v>Negeri</v>
      </c>
      <c r="S40" t="str">
        <f t="shared" si="2"/>
        <v>SMA</v>
      </c>
      <c r="T40" t="s">
        <v>56</v>
      </c>
      <c r="U40" t="s">
        <v>29</v>
      </c>
      <c r="V40" t="s">
        <v>37</v>
      </c>
      <c r="Z40" t="s">
        <v>1173</v>
      </c>
      <c r="AA40" t="str">
        <f>VLOOKUP(A40,[2]registrasi!$B$2:$C$955,2,FALSE)</f>
        <v>registrasi</v>
      </c>
      <c r="AB40">
        <f>VLOOKUP(G40,[3]Sheet1!$C$6:$G$46,5,FALSE)</f>
        <v>348</v>
      </c>
      <c r="AC40" t="str">
        <f>VLOOKUP(A40,[2]nim!$A$2:$B$922,2,FALSE)</f>
        <v>diterima</v>
      </c>
    </row>
    <row r="41" spans="1:29" x14ac:dyDescent="0.3">
      <c r="A41">
        <v>4210359992</v>
      </c>
      <c r="B41">
        <v>1</v>
      </c>
      <c r="D41">
        <v>3112145</v>
      </c>
      <c r="E41" t="s">
        <v>219</v>
      </c>
      <c r="F41" t="str">
        <f>VLOOKUP(E41,[1]PRODI_2019!$E$2:$J$70,6,FALSE)</f>
        <v>FKIP</v>
      </c>
      <c r="G41">
        <f>VLOOKUP(E41,[1]PRODI_2019!$E$2:$K$70,7,FALSE)</f>
        <v>2288</v>
      </c>
      <c r="H41" t="str">
        <f>VLOOKUP(F41,Sheet1!$H$4:$I$11,2,FALSE)</f>
        <v>2_FKIP</v>
      </c>
      <c r="I41" t="s">
        <v>264</v>
      </c>
      <c r="J41" t="s">
        <v>26</v>
      </c>
      <c r="K41" t="s">
        <v>960</v>
      </c>
      <c r="L41" s="1">
        <v>37726</v>
      </c>
      <c r="M41" t="s">
        <v>28</v>
      </c>
      <c r="N41" t="s">
        <v>39</v>
      </c>
      <c r="O41" t="s">
        <v>29</v>
      </c>
      <c r="P41" t="s">
        <v>179</v>
      </c>
      <c r="Q41" t="str">
        <f t="shared" si="3"/>
        <v>MAS</v>
      </c>
      <c r="R41" t="str">
        <f t="shared" si="4"/>
        <v>Swasta</v>
      </c>
      <c r="S41" t="str">
        <f t="shared" si="2"/>
        <v>MA</v>
      </c>
      <c r="T41" t="s">
        <v>39</v>
      </c>
      <c r="U41" t="s">
        <v>29</v>
      </c>
      <c r="V41" t="s">
        <v>31</v>
      </c>
      <c r="Z41" t="s">
        <v>1172</v>
      </c>
      <c r="AA41" t="str">
        <f>VLOOKUP(A41,[2]registrasi!$B$2:$C$955,2,FALSE)</f>
        <v>registrasi</v>
      </c>
      <c r="AB41">
        <f>VLOOKUP(G41,[3]Sheet1!$C$6:$G$46,5,FALSE)</f>
        <v>200</v>
      </c>
      <c r="AC41" t="str">
        <f>VLOOKUP(A41,[2]nim!$A$2:$B$922,2,FALSE)</f>
        <v>diterima</v>
      </c>
    </row>
    <row r="42" spans="1:29" x14ac:dyDescent="0.3">
      <c r="A42">
        <v>4210368640</v>
      </c>
      <c r="B42">
        <v>1</v>
      </c>
      <c r="D42">
        <v>3111165</v>
      </c>
      <c r="E42" t="s">
        <v>208</v>
      </c>
      <c r="F42" t="str">
        <f>VLOOKUP(E42,[1]PRODI_2019!$E$2:$J$70,6,FALSE)</f>
        <v>FKIP</v>
      </c>
      <c r="G42">
        <f>VLOOKUP(E42,[1]PRODI_2019!$E$2:$K$70,7,FALSE)</f>
        <v>2281</v>
      </c>
      <c r="H42" t="str">
        <f>VLOOKUP(F42,Sheet1!$H$4:$I$11,2,FALSE)</f>
        <v>2_FKIP</v>
      </c>
      <c r="I42" t="s">
        <v>265</v>
      </c>
      <c r="J42" t="s">
        <v>35</v>
      </c>
      <c r="K42" t="s">
        <v>962</v>
      </c>
      <c r="L42" s="1">
        <v>37495</v>
      </c>
      <c r="M42" t="s">
        <v>28</v>
      </c>
      <c r="N42" t="s">
        <v>56</v>
      </c>
      <c r="O42" t="s">
        <v>29</v>
      </c>
      <c r="P42" t="s">
        <v>145</v>
      </c>
      <c r="Q42" t="str">
        <f t="shared" si="3"/>
        <v>MAS</v>
      </c>
      <c r="R42" t="str">
        <f t="shared" si="4"/>
        <v>Swasta</v>
      </c>
      <c r="S42" t="str">
        <f t="shared" si="2"/>
        <v>MA</v>
      </c>
      <c r="T42" t="s">
        <v>56</v>
      </c>
      <c r="U42" t="s">
        <v>29</v>
      </c>
      <c r="V42" t="s">
        <v>37</v>
      </c>
      <c r="Z42" t="s">
        <v>1172</v>
      </c>
      <c r="AA42" t="str">
        <f>VLOOKUP(A42,[2]registrasi!$B$2:$C$955,2,FALSE)</f>
        <v>registrasi</v>
      </c>
      <c r="AB42">
        <f>VLOOKUP(G42,[3]Sheet1!$C$6:$G$46,5,FALSE)</f>
        <v>160</v>
      </c>
      <c r="AC42" t="str">
        <f>VLOOKUP(A42,[2]nim!$A$2:$B$922,2,FALSE)</f>
        <v>diterima</v>
      </c>
    </row>
    <row r="43" spans="1:29" x14ac:dyDescent="0.3">
      <c r="A43">
        <v>4210368642</v>
      </c>
      <c r="B43">
        <v>1</v>
      </c>
      <c r="D43">
        <v>3112087</v>
      </c>
      <c r="E43" t="s">
        <v>1188</v>
      </c>
      <c r="F43" t="str">
        <f>VLOOKUP(E43,[1]PRODI_2019!$E$2:$J$70,6,FALSE)</f>
        <v>FKIP</v>
      </c>
      <c r="G43">
        <f>VLOOKUP(E43,[1]PRODI_2019!$E$2:$K$70,7,FALSE)</f>
        <v>2222</v>
      </c>
      <c r="H43" t="str">
        <f>VLOOKUP(F43,Sheet1!$H$4:$I$11,2,FALSE)</f>
        <v>2_FKIP</v>
      </c>
      <c r="I43" t="s">
        <v>266</v>
      </c>
      <c r="J43" t="s">
        <v>35</v>
      </c>
      <c r="K43" t="s">
        <v>962</v>
      </c>
      <c r="L43" s="1">
        <v>37557</v>
      </c>
      <c r="M43" t="s">
        <v>28</v>
      </c>
      <c r="N43" t="s">
        <v>56</v>
      </c>
      <c r="O43" t="s">
        <v>29</v>
      </c>
      <c r="P43" t="s">
        <v>145</v>
      </c>
      <c r="Q43" t="str">
        <f t="shared" si="3"/>
        <v>MAS</v>
      </c>
      <c r="R43" t="str">
        <f t="shared" si="4"/>
        <v>Swasta</v>
      </c>
      <c r="S43" t="str">
        <f t="shared" si="2"/>
        <v>MA</v>
      </c>
      <c r="T43" t="s">
        <v>56</v>
      </c>
      <c r="U43" t="s">
        <v>29</v>
      </c>
      <c r="V43" t="s">
        <v>37</v>
      </c>
      <c r="Z43" t="s">
        <v>1173</v>
      </c>
      <c r="AA43" t="str">
        <f>VLOOKUP(A43,[2]registrasi!$B$2:$C$955,2,FALSE)</f>
        <v>registrasi</v>
      </c>
      <c r="AB43">
        <f>VLOOKUP(G43,[3]Sheet1!$C$6:$G$46,5,FALSE)</f>
        <v>578</v>
      </c>
      <c r="AC43" t="str">
        <f>VLOOKUP(A43,[2]nim!$A$2:$B$922,2,FALSE)</f>
        <v>diterima</v>
      </c>
    </row>
    <row r="44" spans="1:29" x14ac:dyDescent="0.3">
      <c r="A44">
        <v>4210377665</v>
      </c>
      <c r="B44">
        <v>1</v>
      </c>
      <c r="D44">
        <v>3112106</v>
      </c>
      <c r="E44" t="s">
        <v>211</v>
      </c>
      <c r="F44" t="str">
        <f>VLOOKUP(E44,[1]PRODI_2019!$E$2:$J$70,6,FALSE)</f>
        <v>FKIP</v>
      </c>
      <c r="G44">
        <f>VLOOKUP(E44,[1]PRODI_2019!$E$2:$K$70,7,FALSE)</f>
        <v>2227</v>
      </c>
      <c r="H44" t="str">
        <f>VLOOKUP(F44,Sheet1!$H$4:$I$11,2,FALSE)</f>
        <v>2_FKIP</v>
      </c>
      <c r="I44" t="s">
        <v>267</v>
      </c>
      <c r="J44" t="s">
        <v>35</v>
      </c>
      <c r="K44" t="s">
        <v>961</v>
      </c>
      <c r="L44" s="1">
        <v>37632</v>
      </c>
      <c r="M44" t="s">
        <v>28</v>
      </c>
      <c r="N44" t="s">
        <v>49</v>
      </c>
      <c r="O44" t="s">
        <v>29</v>
      </c>
      <c r="P44" t="s">
        <v>92</v>
      </c>
      <c r="Q44" t="str">
        <f t="shared" si="3"/>
        <v>MAN</v>
      </c>
      <c r="R44" t="str">
        <f t="shared" si="4"/>
        <v>Negeri</v>
      </c>
      <c r="S44" t="str">
        <f t="shared" si="2"/>
        <v>MA</v>
      </c>
      <c r="T44" t="s">
        <v>49</v>
      </c>
      <c r="U44" t="s">
        <v>29</v>
      </c>
      <c r="V44" t="s">
        <v>37</v>
      </c>
      <c r="Z44" t="s">
        <v>1172</v>
      </c>
      <c r="AA44" t="str">
        <f>VLOOKUP(A44,[2]registrasi!$B$2:$C$955,2,FALSE)</f>
        <v>registrasi</v>
      </c>
      <c r="AB44">
        <f>VLOOKUP(G44,[3]Sheet1!$C$6:$G$46,5,FALSE)</f>
        <v>723</v>
      </c>
      <c r="AC44" t="str">
        <f>VLOOKUP(A44,[2]nim!$A$2:$B$922,2,FALSE)</f>
        <v>diterima</v>
      </c>
    </row>
    <row r="45" spans="1:29" x14ac:dyDescent="0.3">
      <c r="A45">
        <v>4210378870</v>
      </c>
      <c r="B45">
        <v>1</v>
      </c>
      <c r="D45">
        <v>3111126</v>
      </c>
      <c r="E45" t="s">
        <v>220</v>
      </c>
      <c r="F45" t="str">
        <f>VLOOKUP(E45,[1]PRODI_2019!$E$2:$J$70,6,FALSE)</f>
        <v>FKIP</v>
      </c>
      <c r="G45">
        <f>VLOOKUP(E45,[1]PRODI_2019!$E$2:$K$70,7,FALSE)</f>
        <v>2283</v>
      </c>
      <c r="H45" t="str">
        <f>VLOOKUP(F45,Sheet1!$H$4:$I$11,2,FALSE)</f>
        <v>2_FKIP</v>
      </c>
      <c r="I45" t="s">
        <v>268</v>
      </c>
      <c r="J45" t="s">
        <v>35</v>
      </c>
      <c r="K45" t="s">
        <v>972</v>
      </c>
      <c r="L45" s="1">
        <v>37426</v>
      </c>
      <c r="M45" t="s">
        <v>28</v>
      </c>
      <c r="N45" t="s">
        <v>36</v>
      </c>
      <c r="O45" t="s">
        <v>29</v>
      </c>
      <c r="P45" t="s">
        <v>168</v>
      </c>
      <c r="Q45" t="str">
        <f t="shared" si="3"/>
        <v>SMAN</v>
      </c>
      <c r="R45" t="str">
        <f t="shared" si="4"/>
        <v>Negeri</v>
      </c>
      <c r="S45" t="str">
        <f t="shared" si="2"/>
        <v>SMA</v>
      </c>
      <c r="T45" t="s">
        <v>36</v>
      </c>
      <c r="U45" t="s">
        <v>29</v>
      </c>
      <c r="V45" t="s">
        <v>37</v>
      </c>
      <c r="Z45" t="s">
        <v>1175</v>
      </c>
      <c r="AA45" t="str">
        <f>VLOOKUP(A45,[2]registrasi!$B$2:$C$955,2,FALSE)</f>
        <v>registrasi</v>
      </c>
      <c r="AB45">
        <f>VLOOKUP(G45,[3]Sheet1!$C$6:$G$46,5,FALSE)</f>
        <v>64</v>
      </c>
      <c r="AC45" t="str">
        <f>VLOOKUP(A45,[2]nim!$A$2:$B$922,2,FALSE)</f>
        <v>diterima</v>
      </c>
    </row>
    <row r="46" spans="1:29" x14ac:dyDescent="0.3">
      <c r="A46">
        <v>4210386471</v>
      </c>
      <c r="B46">
        <v>1</v>
      </c>
      <c r="D46">
        <v>3112153</v>
      </c>
      <c r="E46" t="s">
        <v>221</v>
      </c>
      <c r="F46" t="str">
        <f>VLOOKUP(E46,[1]PRODI_2019!$E$2:$J$70,6,FALSE)</f>
        <v>FKIP</v>
      </c>
      <c r="G46">
        <f>VLOOKUP(E46,[1]PRODI_2019!$E$2:$K$70,7,FALSE)</f>
        <v>2286</v>
      </c>
      <c r="H46" t="str">
        <f>VLOOKUP(F46,Sheet1!$H$4:$I$11,2,FALSE)</f>
        <v>2_FKIP</v>
      </c>
      <c r="I46" t="s">
        <v>1215</v>
      </c>
      <c r="J46" t="s">
        <v>26</v>
      </c>
      <c r="K46" t="s">
        <v>956</v>
      </c>
      <c r="L46" s="1">
        <v>37900</v>
      </c>
      <c r="M46" t="s">
        <v>28</v>
      </c>
      <c r="N46" t="s">
        <v>49</v>
      </c>
      <c r="O46" t="s">
        <v>29</v>
      </c>
      <c r="P46" t="s">
        <v>112</v>
      </c>
      <c r="Q46" t="str">
        <f t="shared" si="3"/>
        <v>SMAN</v>
      </c>
      <c r="R46" t="str">
        <f t="shared" si="4"/>
        <v>Negeri</v>
      </c>
      <c r="S46" t="str">
        <f t="shared" si="2"/>
        <v>SMA</v>
      </c>
      <c r="T46" t="s">
        <v>49</v>
      </c>
      <c r="U46" t="s">
        <v>29</v>
      </c>
      <c r="V46" t="s">
        <v>31</v>
      </c>
      <c r="Z46" t="s">
        <v>1179</v>
      </c>
      <c r="AA46" t="str">
        <f>VLOOKUP(A46,[2]registrasi!$B$2:$C$955,2,FALSE)</f>
        <v>registrasi</v>
      </c>
      <c r="AB46">
        <f>VLOOKUP(G46,[3]Sheet1!$C$6:$G$46,5,FALSE)</f>
        <v>103</v>
      </c>
      <c r="AC46" t="e">
        <f>VLOOKUP(A46,[2]nim!$A$2:$B$922,2,FALSE)</f>
        <v>#N/A</v>
      </c>
    </row>
    <row r="47" spans="1:29" x14ac:dyDescent="0.3">
      <c r="A47">
        <v>4210389070</v>
      </c>
      <c r="B47">
        <v>1</v>
      </c>
      <c r="D47">
        <v>3112017</v>
      </c>
      <c r="E47" t="s">
        <v>1187</v>
      </c>
      <c r="F47" t="str">
        <f>VLOOKUP(E47,[1]PRODI_2019!$E$2:$J$70,6,FALSE)</f>
        <v>Hukum</v>
      </c>
      <c r="G47">
        <f>VLOOKUP(E47,[1]PRODI_2019!$E$2:$K$70,7,FALSE)</f>
        <v>1111</v>
      </c>
      <c r="H47" t="str">
        <f>VLOOKUP(F47,Sheet1!$H$4:$I$11,2,FALSE)</f>
        <v>1_Hukum</v>
      </c>
      <c r="I47" t="s">
        <v>1216</v>
      </c>
      <c r="J47" t="s">
        <v>35</v>
      </c>
      <c r="K47" t="s">
        <v>958</v>
      </c>
      <c r="L47" s="1">
        <v>37729</v>
      </c>
      <c r="M47" t="s">
        <v>28</v>
      </c>
      <c r="N47" t="s">
        <v>39</v>
      </c>
      <c r="O47" t="s">
        <v>29</v>
      </c>
      <c r="P47" t="s">
        <v>128</v>
      </c>
      <c r="Q47" t="str">
        <f t="shared" si="3"/>
        <v>SMAN</v>
      </c>
      <c r="R47" t="str">
        <f t="shared" si="4"/>
        <v>Negeri</v>
      </c>
      <c r="S47" t="str">
        <f t="shared" si="2"/>
        <v>SMA</v>
      </c>
      <c r="T47" t="s">
        <v>39</v>
      </c>
      <c r="U47" t="s">
        <v>29</v>
      </c>
      <c r="V47" t="s">
        <v>31</v>
      </c>
      <c r="Z47" t="s">
        <v>1178</v>
      </c>
      <c r="AA47" t="str">
        <f>VLOOKUP(A47,[2]registrasi!$B$2:$C$955,2,FALSE)</f>
        <v>registrasi</v>
      </c>
      <c r="AB47">
        <f>VLOOKUP(G47,[3]Sheet1!$C$6:$G$46,5,FALSE)</f>
        <v>1201</v>
      </c>
      <c r="AC47" t="str">
        <f>VLOOKUP(A47,[2]nim!$A$2:$B$922,2,FALSE)</f>
        <v>diterima</v>
      </c>
    </row>
    <row r="48" spans="1:29" x14ac:dyDescent="0.3">
      <c r="A48">
        <v>4210391139</v>
      </c>
      <c r="B48">
        <v>1</v>
      </c>
      <c r="D48">
        <v>3112033</v>
      </c>
      <c r="E48" t="s">
        <v>204</v>
      </c>
      <c r="F48" t="str">
        <f>VLOOKUP(E48,[1]PRODI_2019!$E$2:$J$70,6,FALSE)</f>
        <v>FEB</v>
      </c>
      <c r="G48">
        <f>VLOOKUP(E48,[1]PRODI_2019!$E$2:$K$70,7,FALSE)</f>
        <v>5552</v>
      </c>
      <c r="H48" t="str">
        <f>VLOOKUP(F48,Sheet1!$H$4:$I$11,2,FALSE)</f>
        <v>5_FEB</v>
      </c>
      <c r="I48" t="s">
        <v>269</v>
      </c>
      <c r="J48" t="s">
        <v>26</v>
      </c>
      <c r="K48" t="s">
        <v>956</v>
      </c>
      <c r="L48" s="1">
        <v>37774</v>
      </c>
      <c r="M48" t="s">
        <v>28</v>
      </c>
      <c r="N48" t="s">
        <v>42</v>
      </c>
      <c r="O48" t="s">
        <v>29</v>
      </c>
      <c r="P48" t="s">
        <v>186</v>
      </c>
      <c r="Q48" t="str">
        <f t="shared" si="3"/>
        <v>SMAN</v>
      </c>
      <c r="R48" t="str">
        <f t="shared" si="4"/>
        <v>Negeri</v>
      </c>
      <c r="S48" t="str">
        <f t="shared" si="2"/>
        <v>SMA</v>
      </c>
      <c r="T48" t="s">
        <v>42</v>
      </c>
      <c r="U48" t="s">
        <v>29</v>
      </c>
      <c r="V48" t="s">
        <v>31</v>
      </c>
      <c r="Z48" t="s">
        <v>1175</v>
      </c>
      <c r="AA48" t="str">
        <f>VLOOKUP(A48,[2]registrasi!$B$2:$C$955,2,FALSE)</f>
        <v>registrasi</v>
      </c>
      <c r="AB48">
        <f>VLOOKUP(G48,[3]Sheet1!$C$6:$G$46,5,FALSE)</f>
        <v>1184</v>
      </c>
      <c r="AC48" t="str">
        <f>VLOOKUP(A48,[2]nim!$A$2:$B$922,2,FALSE)</f>
        <v>diterima</v>
      </c>
    </row>
    <row r="49" spans="1:29" x14ac:dyDescent="0.3">
      <c r="A49">
        <v>4210394400</v>
      </c>
      <c r="B49">
        <v>1</v>
      </c>
      <c r="D49">
        <v>3111084</v>
      </c>
      <c r="E49" t="s">
        <v>205</v>
      </c>
      <c r="F49" t="str">
        <f>VLOOKUP(E49,[1]PRODI_2019!$E$2:$J$70,6,FALSE)</f>
        <v>Pertanian</v>
      </c>
      <c r="G49">
        <f>VLOOKUP(E49,[1]PRODI_2019!$E$2:$K$70,7,FALSE)</f>
        <v>4442</v>
      </c>
      <c r="H49" t="str">
        <f>VLOOKUP(F49,Sheet1!$H$4:$I$11,2,FALSE)</f>
        <v>4_Pertanian</v>
      </c>
      <c r="I49" t="s">
        <v>270</v>
      </c>
      <c r="J49" t="s">
        <v>35</v>
      </c>
      <c r="K49" t="s">
        <v>962</v>
      </c>
      <c r="L49" s="1">
        <v>38419</v>
      </c>
      <c r="M49" t="s">
        <v>28</v>
      </c>
      <c r="N49" t="s">
        <v>56</v>
      </c>
      <c r="O49" t="s">
        <v>29</v>
      </c>
      <c r="P49" t="s">
        <v>157</v>
      </c>
      <c r="Q49" t="str">
        <f t="shared" si="3"/>
        <v>SMAN</v>
      </c>
      <c r="R49" t="str">
        <f t="shared" si="4"/>
        <v>Negeri</v>
      </c>
      <c r="S49" t="str">
        <f t="shared" si="2"/>
        <v>SMA</v>
      </c>
      <c r="T49" t="s">
        <v>56</v>
      </c>
      <c r="U49" t="s">
        <v>29</v>
      </c>
      <c r="V49" t="s">
        <v>31</v>
      </c>
      <c r="Z49" t="s">
        <v>1179</v>
      </c>
      <c r="AA49" t="str">
        <f>VLOOKUP(A49,[2]registrasi!$B$2:$C$955,2,FALSE)</f>
        <v>registrasi</v>
      </c>
      <c r="AB49">
        <f>VLOOKUP(G49,[3]Sheet1!$C$6:$G$46,5,FALSE)</f>
        <v>404</v>
      </c>
      <c r="AC49" t="str">
        <f>VLOOKUP(A49,[2]nim!$A$2:$B$922,2,FALSE)</f>
        <v>diterima</v>
      </c>
    </row>
    <row r="50" spans="1:29" x14ac:dyDescent="0.3">
      <c r="A50">
        <v>4210398396</v>
      </c>
      <c r="B50">
        <v>1</v>
      </c>
      <c r="D50">
        <v>3112176</v>
      </c>
      <c r="E50" t="s">
        <v>207</v>
      </c>
      <c r="F50" t="str">
        <f>VLOOKUP(E50,[1]PRODI_2019!$E$2:$J$70,6,FALSE)</f>
        <v>FKIP</v>
      </c>
      <c r="G50">
        <f>VLOOKUP(E50,[1]PRODI_2019!$E$2:$K$70,7,FALSE)</f>
        <v>2285</v>
      </c>
      <c r="H50" t="str">
        <f>VLOOKUP(F50,Sheet1!$H$4:$I$11,2,FALSE)</f>
        <v>2_FKIP</v>
      </c>
      <c r="I50" t="s">
        <v>271</v>
      </c>
      <c r="J50" t="s">
        <v>35</v>
      </c>
      <c r="K50" t="s">
        <v>967</v>
      </c>
      <c r="L50" s="1">
        <v>37646</v>
      </c>
      <c r="M50" t="s">
        <v>28</v>
      </c>
      <c r="N50" t="s">
        <v>56</v>
      </c>
      <c r="O50" t="s">
        <v>29</v>
      </c>
      <c r="P50" t="s">
        <v>126</v>
      </c>
      <c r="Q50" t="str">
        <f t="shared" si="3"/>
        <v>SMAN</v>
      </c>
      <c r="R50" t="str">
        <f t="shared" si="4"/>
        <v>Negeri</v>
      </c>
      <c r="S50" t="str">
        <f t="shared" si="2"/>
        <v>SMA</v>
      </c>
      <c r="T50" t="s">
        <v>56</v>
      </c>
      <c r="U50" t="s">
        <v>29</v>
      </c>
      <c r="V50" t="s">
        <v>37</v>
      </c>
      <c r="Z50" t="s">
        <v>1172</v>
      </c>
      <c r="AA50" t="str">
        <f>VLOOKUP(A50,[2]registrasi!$B$2:$C$955,2,FALSE)</f>
        <v>registrasi</v>
      </c>
      <c r="AB50">
        <f>VLOOKUP(G50,[3]Sheet1!$C$6:$G$46,5,FALSE)</f>
        <v>715</v>
      </c>
      <c r="AC50" t="str">
        <f>VLOOKUP(A50,[2]nim!$A$2:$B$922,2,FALSE)</f>
        <v>diterima</v>
      </c>
    </row>
    <row r="51" spans="1:29" x14ac:dyDescent="0.3">
      <c r="A51">
        <v>4210403019</v>
      </c>
      <c r="B51">
        <v>1</v>
      </c>
      <c r="D51">
        <v>3112017</v>
      </c>
      <c r="E51" t="s">
        <v>1187</v>
      </c>
      <c r="F51" t="str">
        <f>VLOOKUP(E51,[1]PRODI_2019!$E$2:$J$70,6,FALSE)</f>
        <v>Hukum</v>
      </c>
      <c r="G51">
        <f>VLOOKUP(E51,[1]PRODI_2019!$E$2:$K$70,7,FALSE)</f>
        <v>1111</v>
      </c>
      <c r="H51" t="str">
        <f>VLOOKUP(F51,Sheet1!$H$4:$I$11,2,FALSE)</f>
        <v>1_Hukum</v>
      </c>
      <c r="I51" t="s">
        <v>272</v>
      </c>
      <c r="J51" t="s">
        <v>35</v>
      </c>
      <c r="K51" t="s">
        <v>967</v>
      </c>
      <c r="L51" s="1">
        <v>38048</v>
      </c>
      <c r="M51" t="s">
        <v>28</v>
      </c>
      <c r="N51" t="s">
        <v>56</v>
      </c>
      <c r="O51" t="s">
        <v>29</v>
      </c>
      <c r="P51" t="s">
        <v>81</v>
      </c>
      <c r="Q51" t="str">
        <f t="shared" si="3"/>
        <v>SMAN</v>
      </c>
      <c r="R51" t="str">
        <f t="shared" si="4"/>
        <v>Negeri</v>
      </c>
      <c r="S51" t="str">
        <f t="shared" si="2"/>
        <v>SMA</v>
      </c>
      <c r="T51" t="s">
        <v>56</v>
      </c>
      <c r="U51" t="s">
        <v>29</v>
      </c>
      <c r="V51" t="s">
        <v>31</v>
      </c>
      <c r="Z51" t="s">
        <v>1176</v>
      </c>
      <c r="AA51" t="str">
        <f>VLOOKUP(A51,[2]registrasi!$B$2:$C$955,2,FALSE)</f>
        <v>registrasi</v>
      </c>
      <c r="AB51">
        <f>VLOOKUP(G51,[3]Sheet1!$C$6:$G$46,5,FALSE)</f>
        <v>1201</v>
      </c>
      <c r="AC51" t="e">
        <f>VLOOKUP(A51,[2]nim!$A$2:$B$922,2,FALSE)</f>
        <v>#N/A</v>
      </c>
    </row>
    <row r="52" spans="1:29" x14ac:dyDescent="0.3">
      <c r="A52">
        <v>4210403641</v>
      </c>
      <c r="B52">
        <v>1</v>
      </c>
      <c r="D52">
        <v>3112017</v>
      </c>
      <c r="E52" t="s">
        <v>1187</v>
      </c>
      <c r="F52" t="str">
        <f>VLOOKUP(E52,[1]PRODI_2019!$E$2:$J$70,6,FALSE)</f>
        <v>Hukum</v>
      </c>
      <c r="G52">
        <f>VLOOKUP(E52,[1]PRODI_2019!$E$2:$K$70,7,FALSE)</f>
        <v>1111</v>
      </c>
      <c r="H52" t="str">
        <f>VLOOKUP(F52,Sheet1!$H$4:$I$11,2,FALSE)</f>
        <v>1_Hukum</v>
      </c>
      <c r="I52" t="s">
        <v>273</v>
      </c>
      <c r="J52" t="s">
        <v>26</v>
      </c>
      <c r="K52" t="s">
        <v>962</v>
      </c>
      <c r="L52" s="1">
        <v>37713</v>
      </c>
      <c r="M52" t="s">
        <v>28</v>
      </c>
      <c r="N52" t="s">
        <v>56</v>
      </c>
      <c r="O52" t="s">
        <v>29</v>
      </c>
      <c r="P52" t="s">
        <v>1071</v>
      </c>
      <c r="Q52" t="str">
        <f t="shared" si="3"/>
        <v>MAS</v>
      </c>
      <c r="R52" t="str">
        <f t="shared" si="4"/>
        <v>Swasta</v>
      </c>
      <c r="S52" t="str">
        <f t="shared" si="2"/>
        <v>MA</v>
      </c>
      <c r="T52" t="s">
        <v>42</v>
      </c>
      <c r="U52" t="s">
        <v>29</v>
      </c>
      <c r="V52" t="s">
        <v>37</v>
      </c>
      <c r="Z52" t="s">
        <v>1172</v>
      </c>
      <c r="AA52" t="e">
        <f>VLOOKUP(A52,[2]registrasi!$B$2:$C$955,2,FALSE)</f>
        <v>#N/A</v>
      </c>
      <c r="AB52">
        <f>VLOOKUP(G52,[3]Sheet1!$C$6:$G$46,5,FALSE)</f>
        <v>1201</v>
      </c>
      <c r="AC52" t="e">
        <f>VLOOKUP(A52,[2]nim!$A$2:$B$922,2,FALSE)</f>
        <v>#N/A</v>
      </c>
    </row>
    <row r="53" spans="1:29" x14ac:dyDescent="0.3">
      <c r="A53">
        <v>4210412326</v>
      </c>
      <c r="B53">
        <v>1</v>
      </c>
      <c r="D53">
        <v>3112064</v>
      </c>
      <c r="E53" t="s">
        <v>215</v>
      </c>
      <c r="F53" t="str">
        <f>VLOOKUP(E53,[1]PRODI_2019!$E$2:$J$70,6,FALSE)</f>
        <v>FISIP</v>
      </c>
      <c r="G53">
        <f>VLOOKUP(E53,[1]PRODI_2019!$E$2:$K$70,7,FALSE)</f>
        <v>6662</v>
      </c>
      <c r="H53" t="str">
        <f>VLOOKUP(F53,Sheet1!$H$4:$I$11,2,FALSE)</f>
        <v>6_FISIP</v>
      </c>
      <c r="I53" t="s">
        <v>274</v>
      </c>
      <c r="J53" t="s">
        <v>26</v>
      </c>
      <c r="K53" t="s">
        <v>973</v>
      </c>
      <c r="L53" s="1">
        <v>37875</v>
      </c>
      <c r="M53" t="s">
        <v>28</v>
      </c>
      <c r="N53" t="s">
        <v>42</v>
      </c>
      <c r="O53" t="s">
        <v>29</v>
      </c>
      <c r="P53" t="s">
        <v>159</v>
      </c>
      <c r="Q53" t="str">
        <f t="shared" si="3"/>
        <v>SMAS</v>
      </c>
      <c r="R53" t="str">
        <f t="shared" si="4"/>
        <v>Swasta</v>
      </c>
      <c r="S53" t="str">
        <f t="shared" si="2"/>
        <v>SMA</v>
      </c>
      <c r="T53" t="s">
        <v>42</v>
      </c>
      <c r="U53" t="s">
        <v>29</v>
      </c>
      <c r="V53" t="s">
        <v>31</v>
      </c>
      <c r="Z53" t="s">
        <v>1177</v>
      </c>
      <c r="AA53" t="str">
        <f>VLOOKUP(A53,[2]registrasi!$B$2:$C$955,2,FALSE)</f>
        <v>registrasi</v>
      </c>
      <c r="AB53">
        <f>VLOOKUP(G53,[3]Sheet1!$C$6:$G$46,5,FALSE)</f>
        <v>1423</v>
      </c>
      <c r="AC53" t="e">
        <f>VLOOKUP(A53,[2]nim!$A$2:$B$922,2,FALSE)</f>
        <v>#N/A</v>
      </c>
    </row>
    <row r="54" spans="1:29" x14ac:dyDescent="0.3">
      <c r="A54">
        <v>4210413345</v>
      </c>
      <c r="B54">
        <v>1</v>
      </c>
      <c r="D54">
        <v>3111084</v>
      </c>
      <c r="E54" t="s">
        <v>205</v>
      </c>
      <c r="F54" t="str">
        <f>VLOOKUP(E54,[1]PRODI_2019!$E$2:$J$70,6,FALSE)</f>
        <v>Pertanian</v>
      </c>
      <c r="G54">
        <f>VLOOKUP(E54,[1]PRODI_2019!$E$2:$K$70,7,FALSE)</f>
        <v>4442</v>
      </c>
      <c r="H54" t="str">
        <f>VLOOKUP(F54,Sheet1!$H$4:$I$11,2,FALSE)</f>
        <v>4_Pertanian</v>
      </c>
      <c r="I54" t="s">
        <v>275</v>
      </c>
      <c r="J54" t="s">
        <v>26</v>
      </c>
      <c r="K54" t="s">
        <v>974</v>
      </c>
      <c r="L54" s="1">
        <v>37488</v>
      </c>
      <c r="M54" t="s">
        <v>28</v>
      </c>
      <c r="N54" t="s">
        <v>42</v>
      </c>
      <c r="O54" t="s">
        <v>29</v>
      </c>
      <c r="P54" t="s">
        <v>80</v>
      </c>
      <c r="Q54" t="str">
        <f t="shared" si="3"/>
        <v>SMAN</v>
      </c>
      <c r="R54" t="str">
        <f t="shared" si="4"/>
        <v>Negeri</v>
      </c>
      <c r="S54" t="str">
        <f t="shared" si="2"/>
        <v>SMA</v>
      </c>
      <c r="T54" t="s">
        <v>42</v>
      </c>
      <c r="U54" t="s">
        <v>29</v>
      </c>
      <c r="V54" t="s">
        <v>31</v>
      </c>
      <c r="Z54" t="s">
        <v>1181</v>
      </c>
      <c r="AA54" t="str">
        <f>VLOOKUP(A54,[2]registrasi!$B$2:$C$955,2,FALSE)</f>
        <v>registrasi</v>
      </c>
      <c r="AB54">
        <f>VLOOKUP(G54,[3]Sheet1!$C$6:$G$46,5,FALSE)</f>
        <v>404</v>
      </c>
      <c r="AC54" t="e">
        <f>VLOOKUP(A54,[2]nim!$A$2:$B$922,2,FALSE)</f>
        <v>#N/A</v>
      </c>
    </row>
    <row r="55" spans="1:29" x14ac:dyDescent="0.3">
      <c r="A55">
        <v>4210183865</v>
      </c>
      <c r="B55">
        <v>1</v>
      </c>
      <c r="D55">
        <v>3112025</v>
      </c>
      <c r="E55" t="s">
        <v>222</v>
      </c>
      <c r="F55" t="str">
        <f>VLOOKUP(E55,[1]PRODI_2019!$E$2:$J$70,6,FALSE)</f>
        <v>FEB</v>
      </c>
      <c r="G55">
        <f>VLOOKUP(E55,[1]PRODI_2019!$E$2:$K$70,7,FALSE)</f>
        <v>5551</v>
      </c>
      <c r="H55" t="str">
        <f>VLOOKUP(F55,Sheet1!$H$4:$I$11,2,FALSE)</f>
        <v>5_FEB</v>
      </c>
      <c r="I55" t="s">
        <v>276</v>
      </c>
      <c r="J55" t="s">
        <v>35</v>
      </c>
      <c r="K55" t="s">
        <v>960</v>
      </c>
      <c r="L55" s="1">
        <v>37764</v>
      </c>
      <c r="M55" t="s">
        <v>28</v>
      </c>
      <c r="N55" t="s">
        <v>39</v>
      </c>
      <c r="O55" t="s">
        <v>29</v>
      </c>
      <c r="P55" t="s">
        <v>1072</v>
      </c>
      <c r="Q55" t="str">
        <f t="shared" si="3"/>
        <v>SMAN</v>
      </c>
      <c r="R55" t="str">
        <f t="shared" si="4"/>
        <v>Negeri</v>
      </c>
      <c r="S55" t="str">
        <f t="shared" si="2"/>
        <v>SMA</v>
      </c>
      <c r="T55" t="s">
        <v>39</v>
      </c>
      <c r="U55" t="s">
        <v>29</v>
      </c>
      <c r="V55" t="s">
        <v>31</v>
      </c>
      <c r="Z55" t="s">
        <v>1177</v>
      </c>
      <c r="AA55" t="str">
        <f>VLOOKUP(A55,[2]registrasi!$B$2:$C$955,2,FALSE)</f>
        <v>registrasi</v>
      </c>
      <c r="AB55">
        <f>VLOOKUP(G55,[3]Sheet1!$C$6:$G$46,5,FALSE)</f>
        <v>1756</v>
      </c>
      <c r="AC55" t="e">
        <f>VLOOKUP(A55,[2]nim!$A$2:$B$922,2,FALSE)</f>
        <v>#N/A</v>
      </c>
    </row>
    <row r="56" spans="1:29" x14ac:dyDescent="0.3">
      <c r="A56">
        <v>4210415781</v>
      </c>
      <c r="B56">
        <v>1</v>
      </c>
      <c r="D56">
        <v>3112145</v>
      </c>
      <c r="E56" t="s">
        <v>219</v>
      </c>
      <c r="F56" t="str">
        <f>VLOOKUP(E56,[1]PRODI_2019!$E$2:$J$70,6,FALSE)</f>
        <v>FKIP</v>
      </c>
      <c r="G56">
        <f>VLOOKUP(E56,[1]PRODI_2019!$E$2:$K$70,7,FALSE)</f>
        <v>2288</v>
      </c>
      <c r="H56" t="str">
        <f>VLOOKUP(F56,Sheet1!$H$4:$I$11,2,FALSE)</f>
        <v>2_FKIP</v>
      </c>
      <c r="I56" t="s">
        <v>1217</v>
      </c>
      <c r="J56" t="s">
        <v>35</v>
      </c>
      <c r="K56" t="s">
        <v>958</v>
      </c>
      <c r="L56" s="1">
        <v>37573</v>
      </c>
      <c r="M56" t="s">
        <v>1058</v>
      </c>
      <c r="N56" t="s">
        <v>56</v>
      </c>
      <c r="O56" t="s">
        <v>29</v>
      </c>
      <c r="P56" t="s">
        <v>81</v>
      </c>
      <c r="Q56" t="str">
        <f t="shared" si="3"/>
        <v>SMAN</v>
      </c>
      <c r="R56" t="str">
        <f t="shared" si="4"/>
        <v>Negeri</v>
      </c>
      <c r="S56" t="str">
        <f t="shared" si="2"/>
        <v>SMA</v>
      </c>
      <c r="T56" t="s">
        <v>56</v>
      </c>
      <c r="U56" t="s">
        <v>29</v>
      </c>
      <c r="V56" t="s">
        <v>31</v>
      </c>
      <c r="Z56" t="s">
        <v>1176</v>
      </c>
      <c r="AA56" t="str">
        <f>VLOOKUP(A56,[2]registrasi!$B$2:$C$955,2,FALSE)</f>
        <v>registrasi</v>
      </c>
      <c r="AB56">
        <f>VLOOKUP(G56,[3]Sheet1!$C$6:$G$46,5,FALSE)</f>
        <v>200</v>
      </c>
      <c r="AC56" t="e">
        <f>VLOOKUP(A56,[2]nim!$A$2:$B$922,2,FALSE)</f>
        <v>#N/A</v>
      </c>
    </row>
    <row r="57" spans="1:29" x14ac:dyDescent="0.3">
      <c r="A57">
        <v>4210423569</v>
      </c>
      <c r="B57">
        <v>1</v>
      </c>
      <c r="D57">
        <v>3111061</v>
      </c>
      <c r="E57" t="s">
        <v>223</v>
      </c>
      <c r="F57" t="str">
        <f>VLOOKUP(E57,[1]PRODI_2019!$E$2:$J$70,6,FALSE)</f>
        <v>Teknik</v>
      </c>
      <c r="G57">
        <f>VLOOKUP(E57,[1]PRODI_2019!$E$2:$K$70,7,FALSE)</f>
        <v>3336</v>
      </c>
      <c r="H57" t="str">
        <f>VLOOKUP(F57,Sheet1!$H$4:$I$11,2,FALSE)</f>
        <v>3_Teknik</v>
      </c>
      <c r="I57" t="s">
        <v>277</v>
      </c>
      <c r="J57" t="s">
        <v>35</v>
      </c>
      <c r="K57" t="s">
        <v>962</v>
      </c>
      <c r="L57" s="1">
        <v>37647</v>
      </c>
      <c r="M57" t="s">
        <v>28</v>
      </c>
      <c r="N57" t="s">
        <v>56</v>
      </c>
      <c r="O57" t="s">
        <v>29</v>
      </c>
      <c r="P57" t="s">
        <v>126</v>
      </c>
      <c r="Q57" t="str">
        <f t="shared" si="3"/>
        <v>SMAN</v>
      </c>
      <c r="R57" t="str">
        <f t="shared" si="4"/>
        <v>Negeri</v>
      </c>
      <c r="S57" t="str">
        <f t="shared" si="2"/>
        <v>SMA</v>
      </c>
      <c r="T57" t="s">
        <v>56</v>
      </c>
      <c r="U57" t="s">
        <v>29</v>
      </c>
      <c r="V57" t="s">
        <v>37</v>
      </c>
      <c r="Z57" t="s">
        <v>1172</v>
      </c>
      <c r="AA57" t="str">
        <f>VLOOKUP(A57,[2]registrasi!$B$2:$C$955,2,FALSE)</f>
        <v>registrasi</v>
      </c>
      <c r="AB57">
        <f>VLOOKUP(G57,[3]Sheet1!$C$6:$G$46,5,FALSE)</f>
        <v>511</v>
      </c>
      <c r="AC57" t="str">
        <f>VLOOKUP(A57,[2]nim!$A$2:$B$922,2,FALSE)</f>
        <v>diterima</v>
      </c>
    </row>
    <row r="58" spans="1:29" x14ac:dyDescent="0.3">
      <c r="A58">
        <v>4210424698</v>
      </c>
      <c r="B58">
        <v>1</v>
      </c>
      <c r="D58">
        <v>3112017</v>
      </c>
      <c r="E58" t="s">
        <v>1187</v>
      </c>
      <c r="F58" t="str">
        <f>VLOOKUP(E58,[1]PRODI_2019!$E$2:$J$70,6,FALSE)</f>
        <v>Hukum</v>
      </c>
      <c r="G58">
        <f>VLOOKUP(E58,[1]PRODI_2019!$E$2:$K$70,7,FALSE)</f>
        <v>1111</v>
      </c>
      <c r="H58" t="str">
        <f>VLOOKUP(F58,Sheet1!$H$4:$I$11,2,FALSE)</f>
        <v>1_Hukum</v>
      </c>
      <c r="I58" t="s">
        <v>278</v>
      </c>
      <c r="J58" t="s">
        <v>35</v>
      </c>
      <c r="K58" t="s">
        <v>967</v>
      </c>
      <c r="L58" s="1">
        <v>37568</v>
      </c>
      <c r="M58" t="s">
        <v>28</v>
      </c>
      <c r="N58" t="s">
        <v>56</v>
      </c>
      <c r="O58" t="s">
        <v>29</v>
      </c>
      <c r="P58" t="s">
        <v>126</v>
      </c>
      <c r="Q58" t="str">
        <f t="shared" si="3"/>
        <v>SMAN</v>
      </c>
      <c r="R58" t="str">
        <f t="shared" si="4"/>
        <v>Negeri</v>
      </c>
      <c r="S58" t="str">
        <f t="shared" si="2"/>
        <v>SMA</v>
      </c>
      <c r="T58" t="s">
        <v>56</v>
      </c>
      <c r="U58" t="s">
        <v>29</v>
      </c>
      <c r="V58" t="s">
        <v>37</v>
      </c>
      <c r="Z58" t="s">
        <v>1172</v>
      </c>
      <c r="AA58" t="str">
        <f>VLOOKUP(A58,[2]registrasi!$B$2:$C$955,2,FALSE)</f>
        <v>registrasi</v>
      </c>
      <c r="AB58">
        <f>VLOOKUP(G58,[3]Sheet1!$C$6:$G$46,5,FALSE)</f>
        <v>1201</v>
      </c>
      <c r="AC58" t="str">
        <f>VLOOKUP(A58,[2]nim!$A$2:$B$922,2,FALSE)</f>
        <v>diterima</v>
      </c>
    </row>
    <row r="59" spans="1:29" x14ac:dyDescent="0.3">
      <c r="A59">
        <v>4210436707</v>
      </c>
      <c r="B59">
        <v>1</v>
      </c>
      <c r="D59">
        <v>3111076</v>
      </c>
      <c r="E59" t="s">
        <v>218</v>
      </c>
      <c r="F59" t="str">
        <f>VLOOKUP(E59,[1]PRODI_2019!$E$2:$J$70,6,FALSE)</f>
        <v>Pertanian</v>
      </c>
      <c r="G59">
        <f>VLOOKUP(E59,[1]PRODI_2019!$E$2:$K$70,7,FALSE)</f>
        <v>4441</v>
      </c>
      <c r="H59" t="str">
        <f>VLOOKUP(F59,Sheet1!$H$4:$I$11,2,FALSE)</f>
        <v>4_Pertanian</v>
      </c>
      <c r="I59" t="s">
        <v>279</v>
      </c>
      <c r="J59" t="s">
        <v>26</v>
      </c>
      <c r="K59" t="s">
        <v>961</v>
      </c>
      <c r="L59" s="1">
        <v>37537</v>
      </c>
      <c r="M59" t="s">
        <v>28</v>
      </c>
      <c r="N59" t="s">
        <v>49</v>
      </c>
      <c r="O59" t="s">
        <v>29</v>
      </c>
      <c r="P59" t="s">
        <v>92</v>
      </c>
      <c r="Q59" t="str">
        <f t="shared" si="3"/>
        <v>MAN</v>
      </c>
      <c r="R59" t="str">
        <f t="shared" si="4"/>
        <v>Negeri</v>
      </c>
      <c r="S59" t="str">
        <f t="shared" si="2"/>
        <v>MA</v>
      </c>
      <c r="T59" t="s">
        <v>49</v>
      </c>
      <c r="U59" t="s">
        <v>29</v>
      </c>
      <c r="V59" t="s">
        <v>37</v>
      </c>
      <c r="Z59" t="s">
        <v>1175</v>
      </c>
      <c r="AA59" t="e">
        <f>VLOOKUP(A59,[2]registrasi!$B$2:$C$955,2,FALSE)</f>
        <v>#N/A</v>
      </c>
      <c r="AB59">
        <f>VLOOKUP(G59,[3]Sheet1!$C$6:$G$46,5,FALSE)</f>
        <v>789</v>
      </c>
      <c r="AC59" t="e">
        <f>VLOOKUP(A59,[2]nim!$A$2:$B$922,2,FALSE)</f>
        <v>#N/A</v>
      </c>
    </row>
    <row r="60" spans="1:29" x14ac:dyDescent="0.3">
      <c r="A60">
        <v>4210892402</v>
      </c>
      <c r="B60">
        <v>1</v>
      </c>
      <c r="D60">
        <v>3112056</v>
      </c>
      <c r="E60" t="s">
        <v>224</v>
      </c>
      <c r="F60" t="str">
        <f>VLOOKUP(E60,[1]PRODI_2019!$E$2:$J$70,6,FALSE)</f>
        <v>FISIP</v>
      </c>
      <c r="G60">
        <f>VLOOKUP(E60,[1]PRODI_2019!$E$2:$K$70,7,FALSE)</f>
        <v>6661</v>
      </c>
      <c r="H60" t="str">
        <f>VLOOKUP(F60,Sheet1!$H$4:$I$11,2,FALSE)</f>
        <v>6_FISIP</v>
      </c>
      <c r="I60" t="s">
        <v>280</v>
      </c>
      <c r="J60" t="s">
        <v>35</v>
      </c>
      <c r="K60" t="s">
        <v>962</v>
      </c>
      <c r="L60" s="1">
        <v>38091</v>
      </c>
      <c r="M60" t="s">
        <v>28</v>
      </c>
      <c r="N60" t="s">
        <v>56</v>
      </c>
      <c r="O60" t="s">
        <v>29</v>
      </c>
      <c r="P60" t="s">
        <v>140</v>
      </c>
      <c r="Q60" t="str">
        <f t="shared" si="3"/>
        <v>SMAN</v>
      </c>
      <c r="R60" t="str">
        <f t="shared" si="4"/>
        <v>Negeri</v>
      </c>
      <c r="S60" t="str">
        <f t="shared" si="2"/>
        <v>SMA</v>
      </c>
      <c r="T60" t="s">
        <v>56</v>
      </c>
      <c r="U60" t="s">
        <v>29</v>
      </c>
      <c r="V60" t="s">
        <v>37</v>
      </c>
      <c r="Z60" t="s">
        <v>1172</v>
      </c>
      <c r="AA60" t="str">
        <f>VLOOKUP(A60,[2]registrasi!$B$2:$C$955,2,FALSE)</f>
        <v>registrasi</v>
      </c>
      <c r="AB60">
        <f>VLOOKUP(G60,[3]Sheet1!$C$6:$G$46,5,FALSE)</f>
        <v>1115</v>
      </c>
      <c r="AC60" t="str">
        <f>VLOOKUP(A60,[2]nim!$A$2:$B$922,2,FALSE)</f>
        <v>diterima</v>
      </c>
    </row>
    <row r="61" spans="1:29" x14ac:dyDescent="0.3">
      <c r="A61">
        <v>4210441289</v>
      </c>
      <c r="B61">
        <v>1</v>
      </c>
      <c r="D61">
        <v>3111022</v>
      </c>
      <c r="E61" t="s">
        <v>209</v>
      </c>
      <c r="F61" t="str">
        <f>VLOOKUP(E61,[1]PRODI_2019!$E$2:$J$70,6,FALSE)</f>
        <v>Teknik</v>
      </c>
      <c r="G61">
        <f>VLOOKUP(E61,[1]PRODI_2019!$E$2:$K$70,7,FALSE)</f>
        <v>3332</v>
      </c>
      <c r="H61" t="str">
        <f>VLOOKUP(F61,Sheet1!$H$4:$I$11,2,FALSE)</f>
        <v>3_Teknik</v>
      </c>
      <c r="I61" t="s">
        <v>281</v>
      </c>
      <c r="J61" t="s">
        <v>35</v>
      </c>
      <c r="K61" t="s">
        <v>960</v>
      </c>
      <c r="L61" s="1">
        <v>37648</v>
      </c>
      <c r="M61" t="s">
        <v>28</v>
      </c>
      <c r="N61" t="s">
        <v>156</v>
      </c>
      <c r="O61" t="s">
        <v>120</v>
      </c>
      <c r="P61" t="s">
        <v>164</v>
      </c>
      <c r="Q61" t="str">
        <f t="shared" si="3"/>
        <v>SMAN</v>
      </c>
      <c r="R61" t="str">
        <f t="shared" si="4"/>
        <v>Negeri</v>
      </c>
      <c r="S61" t="str">
        <f t="shared" si="2"/>
        <v>SMA</v>
      </c>
      <c r="T61" t="s">
        <v>27</v>
      </c>
      <c r="U61" t="s">
        <v>29</v>
      </c>
      <c r="V61" t="s">
        <v>31</v>
      </c>
      <c r="Z61" t="s">
        <v>1174</v>
      </c>
      <c r="AA61" t="str">
        <f>VLOOKUP(A61,[2]registrasi!$B$2:$C$955,2,FALSE)</f>
        <v>registrasi</v>
      </c>
      <c r="AB61">
        <f>VLOOKUP(G61,[3]Sheet1!$C$6:$G$46,5,FALSE)</f>
        <v>434</v>
      </c>
      <c r="AC61" t="e">
        <f>VLOOKUP(A61,[2]nim!$A$2:$B$922,2,FALSE)</f>
        <v>#N/A</v>
      </c>
    </row>
    <row r="62" spans="1:29" x14ac:dyDescent="0.3">
      <c r="A62">
        <v>4210450687</v>
      </c>
      <c r="B62">
        <v>1</v>
      </c>
      <c r="D62">
        <v>3112025</v>
      </c>
      <c r="E62" t="s">
        <v>222</v>
      </c>
      <c r="F62" t="str">
        <f>VLOOKUP(E62,[1]PRODI_2019!$E$2:$J$70,6,FALSE)</f>
        <v>FEB</v>
      </c>
      <c r="G62">
        <f>VLOOKUP(E62,[1]PRODI_2019!$E$2:$K$70,7,FALSE)</f>
        <v>5551</v>
      </c>
      <c r="H62" t="str">
        <f>VLOOKUP(F62,Sheet1!$H$4:$I$11,2,FALSE)</f>
        <v>5_FEB</v>
      </c>
      <c r="I62" t="s">
        <v>282</v>
      </c>
      <c r="J62" t="s">
        <v>26</v>
      </c>
      <c r="K62" t="s">
        <v>961</v>
      </c>
      <c r="L62" s="1">
        <v>37604</v>
      </c>
      <c r="M62" t="s">
        <v>28</v>
      </c>
      <c r="N62" t="s">
        <v>49</v>
      </c>
      <c r="O62" t="s">
        <v>29</v>
      </c>
      <c r="P62" t="s">
        <v>92</v>
      </c>
      <c r="Q62" t="str">
        <f t="shared" si="3"/>
        <v>MAN</v>
      </c>
      <c r="R62" t="str">
        <f t="shared" si="4"/>
        <v>Negeri</v>
      </c>
      <c r="S62" t="str">
        <f t="shared" si="2"/>
        <v>MA</v>
      </c>
      <c r="T62" t="s">
        <v>49</v>
      </c>
      <c r="U62" t="s">
        <v>29</v>
      </c>
      <c r="V62" t="s">
        <v>37</v>
      </c>
      <c r="Z62" t="s">
        <v>1172</v>
      </c>
      <c r="AA62" t="str">
        <f>VLOOKUP(A62,[2]registrasi!$B$2:$C$955,2,FALSE)</f>
        <v>registrasi</v>
      </c>
      <c r="AB62">
        <f>VLOOKUP(G62,[3]Sheet1!$C$6:$G$46,5,FALSE)</f>
        <v>1756</v>
      </c>
      <c r="AC62" t="str">
        <f>VLOOKUP(A62,[2]nim!$A$2:$B$922,2,FALSE)</f>
        <v>diterima</v>
      </c>
    </row>
    <row r="63" spans="1:29" x14ac:dyDescent="0.3">
      <c r="A63">
        <v>4210457607</v>
      </c>
      <c r="B63">
        <v>1</v>
      </c>
      <c r="D63">
        <v>3111092</v>
      </c>
      <c r="E63" t="s">
        <v>200</v>
      </c>
      <c r="F63" t="str">
        <f>VLOOKUP(E63,[1]PRODI_2019!$E$2:$J$70,6,FALSE)</f>
        <v>Pertanian</v>
      </c>
      <c r="G63">
        <f>VLOOKUP(E63,[1]PRODI_2019!$E$2:$K$70,7,FALSE)</f>
        <v>4443</v>
      </c>
      <c r="H63" t="str">
        <f>VLOOKUP(F63,Sheet1!$H$4:$I$11,2,FALSE)</f>
        <v>4_Pertanian</v>
      </c>
      <c r="I63" t="s">
        <v>1218</v>
      </c>
      <c r="J63" t="s">
        <v>35</v>
      </c>
      <c r="K63" t="s">
        <v>972</v>
      </c>
      <c r="L63" s="1">
        <v>37736</v>
      </c>
      <c r="M63" t="s">
        <v>28</v>
      </c>
      <c r="N63" t="s">
        <v>36</v>
      </c>
      <c r="O63" t="s">
        <v>29</v>
      </c>
      <c r="P63" t="s">
        <v>125</v>
      </c>
      <c r="Q63" t="str">
        <f t="shared" si="3"/>
        <v>SMAN</v>
      </c>
      <c r="R63" t="str">
        <f t="shared" si="4"/>
        <v>Negeri</v>
      </c>
      <c r="S63" t="str">
        <f t="shared" si="2"/>
        <v>SMA</v>
      </c>
      <c r="T63" t="s">
        <v>36</v>
      </c>
      <c r="U63" t="s">
        <v>29</v>
      </c>
      <c r="V63" t="s">
        <v>31</v>
      </c>
      <c r="Z63" t="s">
        <v>1174</v>
      </c>
      <c r="AA63" t="str">
        <f>VLOOKUP(A63,[2]registrasi!$B$2:$C$955,2,FALSE)</f>
        <v>registrasi</v>
      </c>
      <c r="AB63">
        <f>VLOOKUP(G63,[3]Sheet1!$C$6:$G$46,5,FALSE)</f>
        <v>193</v>
      </c>
      <c r="AC63" t="str">
        <f>VLOOKUP(A63,[2]nim!$A$2:$B$922,2,FALSE)</f>
        <v>diterima</v>
      </c>
    </row>
    <row r="64" spans="1:29" x14ac:dyDescent="0.3">
      <c r="A64">
        <v>4210460806</v>
      </c>
      <c r="B64">
        <v>1</v>
      </c>
      <c r="D64">
        <v>3112064</v>
      </c>
      <c r="E64" t="s">
        <v>215</v>
      </c>
      <c r="F64" t="str">
        <f>VLOOKUP(E64,[1]PRODI_2019!$E$2:$J$70,6,FALSE)</f>
        <v>FISIP</v>
      </c>
      <c r="G64">
        <f>VLOOKUP(E64,[1]PRODI_2019!$E$2:$K$70,7,FALSE)</f>
        <v>6662</v>
      </c>
      <c r="H64" t="str">
        <f>VLOOKUP(F64,Sheet1!$H$4:$I$11,2,FALSE)</f>
        <v>6_FISIP</v>
      </c>
      <c r="I64" t="s">
        <v>283</v>
      </c>
      <c r="J64" t="s">
        <v>35</v>
      </c>
      <c r="K64" t="s">
        <v>974</v>
      </c>
      <c r="L64" s="1">
        <v>37923</v>
      </c>
      <c r="M64" t="s">
        <v>28</v>
      </c>
      <c r="N64" t="s">
        <v>42</v>
      </c>
      <c r="O64" t="s">
        <v>29</v>
      </c>
      <c r="P64" t="s">
        <v>108</v>
      </c>
      <c r="Q64" t="str">
        <f t="shared" si="3"/>
        <v>MAN</v>
      </c>
      <c r="R64" t="str">
        <f t="shared" si="4"/>
        <v>Negeri</v>
      </c>
      <c r="S64" t="str">
        <f t="shared" si="2"/>
        <v>MA</v>
      </c>
      <c r="T64" t="s">
        <v>42</v>
      </c>
      <c r="U64" t="s">
        <v>29</v>
      </c>
      <c r="V64" t="s">
        <v>31</v>
      </c>
      <c r="Z64" t="s">
        <v>1173</v>
      </c>
      <c r="AA64" t="str">
        <f>VLOOKUP(A64,[2]registrasi!$B$2:$C$955,2,FALSE)</f>
        <v>registrasi</v>
      </c>
      <c r="AB64">
        <f>VLOOKUP(G64,[3]Sheet1!$C$6:$G$46,5,FALSE)</f>
        <v>1423</v>
      </c>
      <c r="AC64" t="e">
        <f>VLOOKUP(A64,[2]nim!$A$2:$B$922,2,FALSE)</f>
        <v>#N/A</v>
      </c>
    </row>
    <row r="65" spans="1:29" x14ac:dyDescent="0.3">
      <c r="A65">
        <v>4210461415</v>
      </c>
      <c r="B65">
        <v>1</v>
      </c>
      <c r="D65">
        <v>3111215</v>
      </c>
      <c r="E65" t="s">
        <v>225</v>
      </c>
      <c r="F65" t="str">
        <f>VLOOKUP(E65,[1]PRODI_2019!$E$2:$J$70,6,FALSE)</f>
        <v>Teknik</v>
      </c>
      <c r="G65">
        <f>VLOOKUP(E65,[1]PRODI_2019!$E$2:$K$70,7,FALSE)</f>
        <v>3337</v>
      </c>
      <c r="H65" t="str">
        <f>VLOOKUP(F65,Sheet1!$H$4:$I$11,2,FALSE)</f>
        <v>3_Teknik</v>
      </c>
      <c r="I65" t="s">
        <v>284</v>
      </c>
      <c r="J65" t="s">
        <v>35</v>
      </c>
      <c r="K65" t="s">
        <v>966</v>
      </c>
      <c r="L65" s="1">
        <v>37881</v>
      </c>
      <c r="M65" t="s">
        <v>28</v>
      </c>
      <c r="N65" t="s">
        <v>49</v>
      </c>
      <c r="O65" t="s">
        <v>29</v>
      </c>
      <c r="P65" t="s">
        <v>106</v>
      </c>
      <c r="Q65" t="str">
        <f t="shared" si="3"/>
        <v>SMAN</v>
      </c>
      <c r="R65" t="str">
        <f t="shared" si="4"/>
        <v>Negeri</v>
      </c>
      <c r="S65" t="str">
        <f t="shared" si="2"/>
        <v>SMA</v>
      </c>
      <c r="T65" t="s">
        <v>49</v>
      </c>
      <c r="U65" t="s">
        <v>29</v>
      </c>
      <c r="V65" t="s">
        <v>37</v>
      </c>
      <c r="Z65" t="s">
        <v>1173</v>
      </c>
      <c r="AA65" t="str">
        <f>VLOOKUP(A65,[2]registrasi!$B$2:$C$955,2,FALSE)</f>
        <v>registrasi</v>
      </c>
      <c r="AB65">
        <f>VLOOKUP(G65,[3]Sheet1!$C$6:$G$46,5,FALSE)</f>
        <v>1057</v>
      </c>
      <c r="AC65" t="e">
        <f>VLOOKUP(A65,[2]nim!$A$2:$B$922,2,FALSE)</f>
        <v>#N/A</v>
      </c>
    </row>
    <row r="66" spans="1:29" x14ac:dyDescent="0.3">
      <c r="A66">
        <v>4210463784</v>
      </c>
      <c r="B66">
        <v>1</v>
      </c>
      <c r="D66">
        <v>3111045</v>
      </c>
      <c r="E66" t="s">
        <v>226</v>
      </c>
      <c r="F66" t="str">
        <f>VLOOKUP(E66,[1]PRODI_2019!$E$2:$J$70,6,FALSE)</f>
        <v>Teknik</v>
      </c>
      <c r="G66">
        <f>VLOOKUP(E66,[1]PRODI_2019!$E$2:$K$70,7,FALSE)</f>
        <v>3334</v>
      </c>
      <c r="H66" t="str">
        <f>VLOOKUP(F66,Sheet1!$H$4:$I$11,2,FALSE)</f>
        <v>3_Teknik</v>
      </c>
      <c r="I66" t="s">
        <v>285</v>
      </c>
      <c r="J66" t="s">
        <v>35</v>
      </c>
      <c r="K66" t="s">
        <v>960</v>
      </c>
      <c r="L66" s="1">
        <v>37939</v>
      </c>
      <c r="M66" t="s">
        <v>28</v>
      </c>
      <c r="N66" t="s">
        <v>39</v>
      </c>
      <c r="O66" t="s">
        <v>29</v>
      </c>
      <c r="P66" t="s">
        <v>189</v>
      </c>
      <c r="Q66" t="str">
        <f t="shared" si="3"/>
        <v>SMAS</v>
      </c>
      <c r="R66" t="str">
        <f t="shared" si="4"/>
        <v>Swasta</v>
      </c>
      <c r="S66" t="str">
        <f t="shared" si="2"/>
        <v>SMA</v>
      </c>
      <c r="T66" t="s">
        <v>39</v>
      </c>
      <c r="U66" t="s">
        <v>29</v>
      </c>
      <c r="V66" t="s">
        <v>31</v>
      </c>
      <c r="Z66" t="s">
        <v>1177</v>
      </c>
      <c r="AA66" t="str">
        <f>VLOOKUP(A66,[2]registrasi!$B$2:$C$955,2,FALSE)</f>
        <v>registrasi</v>
      </c>
      <c r="AB66">
        <f>VLOOKUP(G66,[3]Sheet1!$C$6:$G$46,5,FALSE)</f>
        <v>236</v>
      </c>
      <c r="AC66" t="e">
        <f>VLOOKUP(A66,[2]nim!$A$2:$B$922,2,FALSE)</f>
        <v>#N/A</v>
      </c>
    </row>
    <row r="67" spans="1:29" x14ac:dyDescent="0.3">
      <c r="A67">
        <v>4210337882</v>
      </c>
      <c r="B67">
        <v>1</v>
      </c>
      <c r="D67">
        <v>3111053</v>
      </c>
      <c r="E67" t="s">
        <v>227</v>
      </c>
      <c r="F67" t="str">
        <f>VLOOKUP(E67,[1]PRODI_2019!$E$2:$J$70,6,FALSE)</f>
        <v>Teknik</v>
      </c>
      <c r="G67">
        <f>VLOOKUP(E67,[1]PRODI_2019!$E$2:$K$70,7,FALSE)</f>
        <v>3335</v>
      </c>
      <c r="H67" t="str">
        <f>VLOOKUP(F67,Sheet1!$H$4:$I$11,2,FALSE)</f>
        <v>3_Teknik</v>
      </c>
      <c r="I67" t="s">
        <v>286</v>
      </c>
      <c r="J67" t="s">
        <v>35</v>
      </c>
      <c r="K67" t="s">
        <v>957</v>
      </c>
      <c r="L67" s="1">
        <v>37886</v>
      </c>
      <c r="M67" t="s">
        <v>28</v>
      </c>
      <c r="N67" t="s">
        <v>39</v>
      </c>
      <c r="O67" t="s">
        <v>29</v>
      </c>
      <c r="P67" t="s">
        <v>1073</v>
      </c>
      <c r="Q67" t="str">
        <f t="shared" si="3"/>
        <v>SMAN</v>
      </c>
      <c r="R67" t="str">
        <f t="shared" si="4"/>
        <v>Negeri</v>
      </c>
      <c r="S67" t="str">
        <f t="shared" ref="S67:S130" si="5">LEFT(Q67,LEN(Q67)-1)</f>
        <v>SMA</v>
      </c>
      <c r="T67" t="s">
        <v>39</v>
      </c>
      <c r="U67" t="s">
        <v>29</v>
      </c>
      <c r="V67" t="s">
        <v>31</v>
      </c>
      <c r="Z67" t="s">
        <v>1179</v>
      </c>
      <c r="AA67" t="str">
        <f>VLOOKUP(A67,[2]registrasi!$B$2:$C$955,2,FALSE)</f>
        <v>registrasi</v>
      </c>
      <c r="AB67">
        <f>VLOOKUP(G67,[3]Sheet1!$C$6:$G$46,5,FALSE)</f>
        <v>411</v>
      </c>
      <c r="AC67" t="str">
        <f>VLOOKUP(A67,[2]nim!$A$2:$B$922,2,FALSE)</f>
        <v>diterima</v>
      </c>
    </row>
    <row r="68" spans="1:29" x14ac:dyDescent="0.3">
      <c r="A68">
        <v>4210478764</v>
      </c>
      <c r="B68">
        <v>1</v>
      </c>
      <c r="D68">
        <v>3111053</v>
      </c>
      <c r="E68" t="s">
        <v>227</v>
      </c>
      <c r="F68" t="str">
        <f>VLOOKUP(E68,[1]PRODI_2019!$E$2:$J$70,6,FALSE)</f>
        <v>Teknik</v>
      </c>
      <c r="G68">
        <f>VLOOKUP(E68,[1]PRODI_2019!$E$2:$K$70,7,FALSE)</f>
        <v>3335</v>
      </c>
      <c r="H68" t="str">
        <f>VLOOKUP(F68,Sheet1!$H$4:$I$11,2,FALSE)</f>
        <v>3_Teknik</v>
      </c>
      <c r="I68" t="s">
        <v>287</v>
      </c>
      <c r="J68" t="s">
        <v>26</v>
      </c>
      <c r="K68" t="s">
        <v>960</v>
      </c>
      <c r="L68" s="1">
        <v>37930</v>
      </c>
      <c r="M68" t="s">
        <v>28</v>
      </c>
      <c r="N68" t="s">
        <v>27</v>
      </c>
      <c r="O68" t="s">
        <v>29</v>
      </c>
      <c r="P68" t="s">
        <v>124</v>
      </c>
      <c r="Q68" t="str">
        <f t="shared" si="3"/>
        <v>SMAS</v>
      </c>
      <c r="R68" t="str">
        <f t="shared" si="4"/>
        <v>Swasta</v>
      </c>
      <c r="S68" t="str">
        <f t="shared" si="5"/>
        <v>SMA</v>
      </c>
      <c r="T68" t="s">
        <v>27</v>
      </c>
      <c r="U68" t="s">
        <v>29</v>
      </c>
      <c r="V68" t="s">
        <v>31</v>
      </c>
      <c r="Z68" t="s">
        <v>1179</v>
      </c>
      <c r="AA68" t="str">
        <f>VLOOKUP(A68,[2]registrasi!$B$2:$C$955,2,FALSE)</f>
        <v>registrasi</v>
      </c>
      <c r="AB68">
        <f>VLOOKUP(G68,[3]Sheet1!$C$6:$G$46,5,FALSE)</f>
        <v>411</v>
      </c>
      <c r="AC68" t="str">
        <f>VLOOKUP(A68,[2]nim!$A$2:$B$922,2,FALSE)</f>
        <v>diterima</v>
      </c>
    </row>
    <row r="69" spans="1:29" x14ac:dyDescent="0.3">
      <c r="A69">
        <v>4211013807</v>
      </c>
      <c r="B69">
        <v>1</v>
      </c>
      <c r="D69">
        <v>3112033</v>
      </c>
      <c r="E69" t="s">
        <v>204</v>
      </c>
      <c r="F69" t="str">
        <f>VLOOKUP(E69,[1]PRODI_2019!$E$2:$J$70,6,FALSE)</f>
        <v>FEB</v>
      </c>
      <c r="G69">
        <f>VLOOKUP(E69,[1]PRODI_2019!$E$2:$K$70,7,FALSE)</f>
        <v>5552</v>
      </c>
      <c r="H69" t="str">
        <f>VLOOKUP(F69,Sheet1!$H$4:$I$11,2,FALSE)</f>
        <v>5_FEB</v>
      </c>
      <c r="I69" t="s">
        <v>288</v>
      </c>
      <c r="J69" t="s">
        <v>35</v>
      </c>
      <c r="K69" t="s">
        <v>967</v>
      </c>
      <c r="L69" s="1">
        <v>37842</v>
      </c>
      <c r="M69" t="s">
        <v>28</v>
      </c>
      <c r="N69" t="s">
        <v>56</v>
      </c>
      <c r="O69" t="s">
        <v>29</v>
      </c>
      <c r="P69" t="s">
        <v>126</v>
      </c>
      <c r="Q69" t="str">
        <f t="shared" si="3"/>
        <v>SMAN</v>
      </c>
      <c r="R69" t="str">
        <f t="shared" si="4"/>
        <v>Negeri</v>
      </c>
      <c r="S69" t="str">
        <f t="shared" si="5"/>
        <v>SMA</v>
      </c>
      <c r="T69" t="s">
        <v>56</v>
      </c>
      <c r="U69" t="s">
        <v>29</v>
      </c>
      <c r="V69" t="s">
        <v>37</v>
      </c>
      <c r="Z69" t="s">
        <v>1173</v>
      </c>
      <c r="AA69" t="str">
        <f>VLOOKUP(A69,[2]registrasi!$B$2:$C$955,2,FALSE)</f>
        <v>registrasi</v>
      </c>
      <c r="AB69">
        <f>VLOOKUP(G69,[3]Sheet1!$C$6:$G$46,5,FALSE)</f>
        <v>1184</v>
      </c>
      <c r="AC69" t="str">
        <f>VLOOKUP(A69,[2]nim!$A$2:$B$922,2,FALSE)</f>
        <v>diterima</v>
      </c>
    </row>
    <row r="70" spans="1:29" x14ac:dyDescent="0.3">
      <c r="A70">
        <v>4210479488</v>
      </c>
      <c r="B70">
        <v>1</v>
      </c>
      <c r="D70">
        <v>3112176</v>
      </c>
      <c r="E70" t="s">
        <v>207</v>
      </c>
      <c r="F70" t="str">
        <f>VLOOKUP(E70,[1]PRODI_2019!$E$2:$J$70,6,FALSE)</f>
        <v>FKIP</v>
      </c>
      <c r="G70">
        <f>VLOOKUP(E70,[1]PRODI_2019!$E$2:$K$70,7,FALSE)</f>
        <v>2285</v>
      </c>
      <c r="H70" t="str">
        <f>VLOOKUP(F70,Sheet1!$H$4:$I$11,2,FALSE)</f>
        <v>2_FKIP</v>
      </c>
      <c r="I70" t="s">
        <v>1219</v>
      </c>
      <c r="J70" t="s">
        <v>35</v>
      </c>
      <c r="K70" t="s">
        <v>972</v>
      </c>
      <c r="L70" s="1">
        <v>37876</v>
      </c>
      <c r="M70" t="s">
        <v>28</v>
      </c>
      <c r="N70" t="s">
        <v>36</v>
      </c>
      <c r="O70" t="s">
        <v>29</v>
      </c>
      <c r="P70" t="s">
        <v>125</v>
      </c>
      <c r="Q70" t="str">
        <f t="shared" si="3"/>
        <v>SMAN</v>
      </c>
      <c r="R70" t="str">
        <f t="shared" si="4"/>
        <v>Negeri</v>
      </c>
      <c r="S70" t="str">
        <f t="shared" si="5"/>
        <v>SMA</v>
      </c>
      <c r="T70" t="s">
        <v>36</v>
      </c>
      <c r="U70" t="s">
        <v>29</v>
      </c>
      <c r="V70" t="s">
        <v>31</v>
      </c>
      <c r="Z70" t="s">
        <v>1174</v>
      </c>
      <c r="AA70" t="str">
        <f>VLOOKUP(A70,[2]registrasi!$B$2:$C$955,2,FALSE)</f>
        <v>registrasi</v>
      </c>
      <c r="AB70">
        <f>VLOOKUP(G70,[3]Sheet1!$C$6:$G$46,5,FALSE)</f>
        <v>715</v>
      </c>
      <c r="AC70" t="e">
        <f>VLOOKUP(A70,[2]nim!$A$2:$B$922,2,FALSE)</f>
        <v>#N/A</v>
      </c>
    </row>
    <row r="71" spans="1:29" x14ac:dyDescent="0.3">
      <c r="A71">
        <v>4210878489</v>
      </c>
      <c r="B71">
        <v>1</v>
      </c>
      <c r="D71">
        <v>3112017</v>
      </c>
      <c r="E71" t="s">
        <v>1187</v>
      </c>
      <c r="F71" t="str">
        <f>VLOOKUP(E71,[1]PRODI_2019!$E$2:$J$70,6,FALSE)</f>
        <v>Hukum</v>
      </c>
      <c r="G71">
        <f>VLOOKUP(E71,[1]PRODI_2019!$E$2:$K$70,7,FALSE)</f>
        <v>1111</v>
      </c>
      <c r="H71" t="str">
        <f>VLOOKUP(F71,Sheet1!$H$4:$I$11,2,FALSE)</f>
        <v>1_Hukum</v>
      </c>
      <c r="I71" t="s">
        <v>289</v>
      </c>
      <c r="J71" t="s">
        <v>35</v>
      </c>
      <c r="K71" t="s">
        <v>962</v>
      </c>
      <c r="L71" s="1">
        <v>37644</v>
      </c>
      <c r="M71" t="s">
        <v>28</v>
      </c>
      <c r="N71" t="s">
        <v>56</v>
      </c>
      <c r="O71" t="s">
        <v>29</v>
      </c>
      <c r="P71" t="s">
        <v>87</v>
      </c>
      <c r="Q71" t="str">
        <f t="shared" si="3"/>
        <v>SMAN</v>
      </c>
      <c r="R71" t="str">
        <f t="shared" si="4"/>
        <v>Negeri</v>
      </c>
      <c r="S71" t="str">
        <f t="shared" si="5"/>
        <v>SMA</v>
      </c>
      <c r="T71" t="s">
        <v>56</v>
      </c>
      <c r="U71" t="s">
        <v>29</v>
      </c>
      <c r="V71" t="s">
        <v>31</v>
      </c>
      <c r="Z71" t="s">
        <v>1177</v>
      </c>
      <c r="AA71" t="str">
        <f>VLOOKUP(A71,[2]registrasi!$B$2:$C$955,2,FALSE)</f>
        <v>registrasi</v>
      </c>
      <c r="AB71">
        <f>VLOOKUP(G71,[3]Sheet1!$C$6:$G$46,5,FALSE)</f>
        <v>1201</v>
      </c>
      <c r="AC71" t="str">
        <f>VLOOKUP(A71,[2]nim!$A$2:$B$922,2,FALSE)</f>
        <v>diterima</v>
      </c>
    </row>
    <row r="72" spans="1:29" x14ac:dyDescent="0.3">
      <c r="A72">
        <v>4210485733</v>
      </c>
      <c r="B72">
        <v>1</v>
      </c>
      <c r="D72">
        <v>3111014</v>
      </c>
      <c r="E72" t="s">
        <v>213</v>
      </c>
      <c r="F72" t="str">
        <f>VLOOKUP(E72,[1]PRODI_2019!$E$2:$J$70,6,FALSE)</f>
        <v>Teknik</v>
      </c>
      <c r="G72">
        <f>VLOOKUP(E72,[1]PRODI_2019!$E$2:$K$70,7,FALSE)</f>
        <v>3331</v>
      </c>
      <c r="H72" t="str">
        <f>VLOOKUP(F72,Sheet1!$H$4:$I$11,2,FALSE)</f>
        <v>3_Teknik</v>
      </c>
      <c r="I72" t="s">
        <v>290</v>
      </c>
      <c r="J72" t="s">
        <v>26</v>
      </c>
      <c r="K72" t="s">
        <v>974</v>
      </c>
      <c r="L72" s="1">
        <v>37770</v>
      </c>
      <c r="M72" t="s">
        <v>28</v>
      </c>
      <c r="N72" t="s">
        <v>56</v>
      </c>
      <c r="O72" t="s">
        <v>29</v>
      </c>
      <c r="P72" t="s">
        <v>147</v>
      </c>
      <c r="Q72" t="str">
        <f t="shared" si="3"/>
        <v>SMAN</v>
      </c>
      <c r="R72" t="str">
        <f t="shared" si="4"/>
        <v>Negeri</v>
      </c>
      <c r="S72" t="str">
        <f t="shared" si="5"/>
        <v>SMA</v>
      </c>
      <c r="T72" t="s">
        <v>56</v>
      </c>
      <c r="U72" t="s">
        <v>29</v>
      </c>
      <c r="V72" t="s">
        <v>31</v>
      </c>
      <c r="Z72" t="s">
        <v>1173</v>
      </c>
      <c r="AA72" t="str">
        <f>VLOOKUP(A72,[2]registrasi!$B$2:$C$955,2,FALSE)</f>
        <v>registrasi</v>
      </c>
      <c r="AB72">
        <f>VLOOKUP(G72,[3]Sheet1!$C$6:$G$46,5,FALSE)</f>
        <v>365</v>
      </c>
      <c r="AC72" t="e">
        <f>VLOOKUP(A72,[2]nim!$A$2:$B$922,2,FALSE)</f>
        <v>#N/A</v>
      </c>
    </row>
    <row r="73" spans="1:29" x14ac:dyDescent="0.3">
      <c r="A73">
        <v>4210396790</v>
      </c>
      <c r="B73">
        <v>1</v>
      </c>
      <c r="D73">
        <v>3111037</v>
      </c>
      <c r="E73" t="s">
        <v>201</v>
      </c>
      <c r="F73" t="str">
        <f>VLOOKUP(E73,[1]PRODI_2019!$E$2:$J$70,6,FALSE)</f>
        <v>Teknik</v>
      </c>
      <c r="G73">
        <f>VLOOKUP(E73,[1]PRODI_2019!$E$2:$K$70,7,FALSE)</f>
        <v>3333</v>
      </c>
      <c r="H73" t="str">
        <f>VLOOKUP(F73,Sheet1!$H$4:$I$11,2,FALSE)</f>
        <v>3_Teknik</v>
      </c>
      <c r="I73" t="s">
        <v>291</v>
      </c>
      <c r="J73" t="s">
        <v>26</v>
      </c>
      <c r="K73" t="s">
        <v>960</v>
      </c>
      <c r="L73" s="1">
        <v>37756</v>
      </c>
      <c r="M73" t="s">
        <v>28</v>
      </c>
      <c r="N73" t="s">
        <v>39</v>
      </c>
      <c r="O73" t="s">
        <v>29</v>
      </c>
      <c r="P73" t="s">
        <v>1065</v>
      </c>
      <c r="Q73" t="str">
        <f t="shared" si="3"/>
        <v>SMAS</v>
      </c>
      <c r="R73" t="str">
        <f t="shared" si="4"/>
        <v>Swasta</v>
      </c>
      <c r="S73" t="str">
        <f t="shared" si="5"/>
        <v>SMA</v>
      </c>
      <c r="T73" t="s">
        <v>39</v>
      </c>
      <c r="U73" t="s">
        <v>29</v>
      </c>
      <c r="V73" t="s">
        <v>31</v>
      </c>
      <c r="Z73" t="s">
        <v>1177</v>
      </c>
      <c r="AA73" t="str">
        <f>VLOOKUP(A73,[2]registrasi!$B$2:$C$955,2,FALSE)</f>
        <v>registrasi</v>
      </c>
      <c r="AB73">
        <f>VLOOKUP(G73,[3]Sheet1!$C$6:$G$46,5,FALSE)</f>
        <v>1047</v>
      </c>
      <c r="AC73" t="e">
        <f>VLOOKUP(A73,[2]nim!$A$2:$B$922,2,FALSE)</f>
        <v>#N/A</v>
      </c>
    </row>
    <row r="74" spans="1:29" x14ac:dyDescent="0.3">
      <c r="A74">
        <v>4210488775</v>
      </c>
      <c r="B74">
        <v>1</v>
      </c>
      <c r="D74">
        <v>3111173</v>
      </c>
      <c r="E74" t="s">
        <v>228</v>
      </c>
      <c r="F74" t="str">
        <f>VLOOKUP(E74,[1]PRODI_2019!$E$2:$J$70,6,FALSE)</f>
        <v>Pertanian</v>
      </c>
      <c r="G74">
        <f>VLOOKUP(E74,[1]PRODI_2019!$E$2:$K$70,7,FALSE)</f>
        <v>4444</v>
      </c>
      <c r="H74" t="str">
        <f>VLOOKUP(F74,Sheet1!$H$4:$I$11,2,FALSE)</f>
        <v>4_Pertanian</v>
      </c>
      <c r="I74" t="s">
        <v>292</v>
      </c>
      <c r="J74" t="s">
        <v>26</v>
      </c>
      <c r="K74" t="s">
        <v>957</v>
      </c>
      <c r="L74" s="1">
        <v>37287</v>
      </c>
      <c r="M74" t="s">
        <v>28</v>
      </c>
      <c r="N74" t="s">
        <v>72</v>
      </c>
      <c r="O74" t="s">
        <v>29</v>
      </c>
      <c r="P74" t="s">
        <v>1074</v>
      </c>
      <c r="Q74" t="str">
        <f t="shared" si="3"/>
        <v>MAS</v>
      </c>
      <c r="R74" t="str">
        <f t="shared" si="4"/>
        <v>Swasta</v>
      </c>
      <c r="S74" t="str">
        <f t="shared" si="5"/>
        <v>MA</v>
      </c>
      <c r="T74" t="s">
        <v>72</v>
      </c>
      <c r="U74" t="s">
        <v>29</v>
      </c>
      <c r="V74" t="s">
        <v>37</v>
      </c>
      <c r="Z74" t="s">
        <v>1179</v>
      </c>
      <c r="AA74" t="str">
        <f>VLOOKUP(A74,[2]registrasi!$B$2:$C$955,2,FALSE)</f>
        <v>registrasi</v>
      </c>
      <c r="AB74">
        <f>VLOOKUP(G74,[3]Sheet1!$C$6:$G$46,5,FALSE)</f>
        <v>476</v>
      </c>
      <c r="AC74" t="e">
        <f>VLOOKUP(A74,[2]nim!$A$2:$B$922,2,FALSE)</f>
        <v>#N/A</v>
      </c>
    </row>
    <row r="75" spans="1:29" x14ac:dyDescent="0.3">
      <c r="A75">
        <v>4210515989</v>
      </c>
      <c r="B75">
        <v>1</v>
      </c>
      <c r="D75">
        <v>3112137</v>
      </c>
      <c r="E75" t="s">
        <v>210</v>
      </c>
      <c r="F75" t="str">
        <f>VLOOKUP(E75,[1]PRODI_2019!$E$2:$J$70,6,FALSE)</f>
        <v>FKIP</v>
      </c>
      <c r="G75">
        <f>VLOOKUP(E75,[1]PRODI_2019!$E$2:$K$70,7,FALSE)</f>
        <v>2290</v>
      </c>
      <c r="H75" t="str">
        <f>VLOOKUP(F75,Sheet1!$H$4:$I$11,2,FALSE)</f>
        <v>2_FKIP</v>
      </c>
      <c r="I75" t="s">
        <v>293</v>
      </c>
      <c r="J75" t="s">
        <v>35</v>
      </c>
      <c r="K75" t="s">
        <v>961</v>
      </c>
      <c r="L75" s="1">
        <v>38031</v>
      </c>
      <c r="M75" t="s">
        <v>28</v>
      </c>
      <c r="N75" t="s">
        <v>49</v>
      </c>
      <c r="O75" t="s">
        <v>29</v>
      </c>
      <c r="P75" t="s">
        <v>92</v>
      </c>
      <c r="Q75" t="str">
        <f t="shared" si="3"/>
        <v>MAN</v>
      </c>
      <c r="R75" t="str">
        <f t="shared" si="4"/>
        <v>Negeri</v>
      </c>
      <c r="S75" t="str">
        <f t="shared" si="5"/>
        <v>MA</v>
      </c>
      <c r="T75" t="s">
        <v>49</v>
      </c>
      <c r="U75" t="s">
        <v>29</v>
      </c>
      <c r="V75" t="s">
        <v>37</v>
      </c>
      <c r="Z75" t="s">
        <v>1172</v>
      </c>
      <c r="AA75" t="str">
        <f>VLOOKUP(A75,[2]registrasi!$B$2:$C$955,2,FALSE)</f>
        <v>registrasi</v>
      </c>
      <c r="AB75">
        <f>VLOOKUP(G75,[3]Sheet1!$C$6:$G$46,5,FALSE)</f>
        <v>348</v>
      </c>
      <c r="AC75" t="str">
        <f>VLOOKUP(A75,[2]nim!$A$2:$B$922,2,FALSE)</f>
        <v>diterima</v>
      </c>
    </row>
    <row r="76" spans="1:29" x14ac:dyDescent="0.3">
      <c r="A76">
        <v>4210523147</v>
      </c>
      <c r="B76">
        <v>1</v>
      </c>
      <c r="D76">
        <v>3112017</v>
      </c>
      <c r="E76" t="s">
        <v>1187</v>
      </c>
      <c r="F76" t="str">
        <f>VLOOKUP(E76,[1]PRODI_2019!$E$2:$J$70,6,FALSE)</f>
        <v>Hukum</v>
      </c>
      <c r="G76">
        <f>VLOOKUP(E76,[1]PRODI_2019!$E$2:$K$70,7,FALSE)</f>
        <v>1111</v>
      </c>
      <c r="H76" t="str">
        <f>VLOOKUP(F76,Sheet1!$H$4:$I$11,2,FALSE)</f>
        <v>1_Hukum</v>
      </c>
      <c r="I76" t="s">
        <v>294</v>
      </c>
      <c r="J76" t="s">
        <v>26</v>
      </c>
      <c r="K76" t="s">
        <v>967</v>
      </c>
      <c r="L76" s="1">
        <v>37431</v>
      </c>
      <c r="M76" t="s">
        <v>28</v>
      </c>
      <c r="N76" t="s">
        <v>56</v>
      </c>
      <c r="O76" t="s">
        <v>29</v>
      </c>
      <c r="P76" t="s">
        <v>157</v>
      </c>
      <c r="Q76" t="str">
        <f t="shared" si="3"/>
        <v>SMAN</v>
      </c>
      <c r="R76" t="str">
        <f t="shared" si="4"/>
        <v>Negeri</v>
      </c>
      <c r="S76" t="str">
        <f t="shared" si="5"/>
        <v>SMA</v>
      </c>
      <c r="T76" t="s">
        <v>56</v>
      </c>
      <c r="U76" t="s">
        <v>29</v>
      </c>
      <c r="V76" t="s">
        <v>37</v>
      </c>
      <c r="Z76" t="s">
        <v>1173</v>
      </c>
      <c r="AA76" t="str">
        <f>VLOOKUP(A76,[2]registrasi!$B$2:$C$955,2,FALSE)</f>
        <v>registrasi</v>
      </c>
      <c r="AB76">
        <f>VLOOKUP(G76,[3]Sheet1!$C$6:$G$46,5,FALSE)</f>
        <v>1201</v>
      </c>
      <c r="AC76" t="str">
        <f>VLOOKUP(A76,[2]nim!$A$2:$B$922,2,FALSE)</f>
        <v>diterima</v>
      </c>
    </row>
    <row r="77" spans="1:29" x14ac:dyDescent="0.3">
      <c r="A77">
        <v>4210525890</v>
      </c>
      <c r="B77">
        <v>1</v>
      </c>
      <c r="D77">
        <v>3112114</v>
      </c>
      <c r="E77" t="s">
        <v>229</v>
      </c>
      <c r="F77" t="str">
        <f>VLOOKUP(E77,[1]PRODI_2019!$E$2:$J$70,6,FALSE)</f>
        <v>FKIP</v>
      </c>
      <c r="G77">
        <f>VLOOKUP(E77,[1]PRODI_2019!$E$2:$K$70,7,FALSE)</f>
        <v>2228</v>
      </c>
      <c r="H77" t="str">
        <f>VLOOKUP(F77,Sheet1!$H$4:$I$11,2,FALSE)</f>
        <v>2_FKIP</v>
      </c>
      <c r="I77" t="s">
        <v>295</v>
      </c>
      <c r="J77" t="s">
        <v>35</v>
      </c>
      <c r="K77" t="s">
        <v>967</v>
      </c>
      <c r="L77" s="1">
        <v>37900</v>
      </c>
      <c r="M77" t="s">
        <v>28</v>
      </c>
      <c r="N77" t="s">
        <v>56</v>
      </c>
      <c r="O77" t="s">
        <v>29</v>
      </c>
      <c r="P77" t="s">
        <v>157</v>
      </c>
      <c r="Q77" t="str">
        <f t="shared" si="3"/>
        <v>SMAN</v>
      </c>
      <c r="R77" t="str">
        <f t="shared" si="4"/>
        <v>Negeri</v>
      </c>
      <c r="S77" t="str">
        <f t="shared" si="5"/>
        <v>SMA</v>
      </c>
      <c r="T77" t="s">
        <v>56</v>
      </c>
      <c r="U77" t="s">
        <v>29</v>
      </c>
      <c r="V77" t="s">
        <v>31</v>
      </c>
      <c r="Z77" t="s">
        <v>1173</v>
      </c>
      <c r="AA77" t="str">
        <f>VLOOKUP(A77,[2]registrasi!$B$2:$C$955,2,FALSE)</f>
        <v>registrasi</v>
      </c>
      <c r="AB77">
        <f>VLOOKUP(G77,[3]Sheet1!$C$6:$G$46,5,FALSE)</f>
        <v>224</v>
      </c>
      <c r="AC77" t="e">
        <f>VLOOKUP(A77,[2]nim!$A$2:$B$922,2,FALSE)</f>
        <v>#N/A</v>
      </c>
    </row>
    <row r="78" spans="1:29" x14ac:dyDescent="0.3">
      <c r="A78">
        <v>4210932363</v>
      </c>
      <c r="B78">
        <v>1</v>
      </c>
      <c r="D78">
        <v>3111084</v>
      </c>
      <c r="E78" t="s">
        <v>205</v>
      </c>
      <c r="F78" t="str">
        <f>VLOOKUP(E78,[1]PRODI_2019!$E$2:$J$70,6,FALSE)</f>
        <v>Pertanian</v>
      </c>
      <c r="G78">
        <f>VLOOKUP(E78,[1]PRODI_2019!$E$2:$K$70,7,FALSE)</f>
        <v>4442</v>
      </c>
      <c r="H78" t="str">
        <f>VLOOKUP(F78,Sheet1!$H$4:$I$11,2,FALSE)</f>
        <v>4_Pertanian</v>
      </c>
      <c r="I78" t="s">
        <v>296</v>
      </c>
      <c r="J78" t="s">
        <v>35</v>
      </c>
      <c r="K78" t="s">
        <v>962</v>
      </c>
      <c r="L78" s="1">
        <v>37822</v>
      </c>
      <c r="M78" t="s">
        <v>28</v>
      </c>
      <c r="N78" t="s">
        <v>56</v>
      </c>
      <c r="O78" t="s">
        <v>29</v>
      </c>
      <c r="P78" t="s">
        <v>147</v>
      </c>
      <c r="Q78" t="str">
        <f t="shared" si="3"/>
        <v>SMAN</v>
      </c>
      <c r="R78" t="str">
        <f t="shared" si="4"/>
        <v>Negeri</v>
      </c>
      <c r="S78" t="str">
        <f t="shared" si="5"/>
        <v>SMA</v>
      </c>
      <c r="T78" t="s">
        <v>56</v>
      </c>
      <c r="U78" t="s">
        <v>29</v>
      </c>
      <c r="V78" t="s">
        <v>37</v>
      </c>
      <c r="Z78" t="s">
        <v>1173</v>
      </c>
      <c r="AA78" t="str">
        <f>VLOOKUP(A78,[2]registrasi!$B$2:$C$955,2,FALSE)</f>
        <v>registrasi</v>
      </c>
      <c r="AB78">
        <f>VLOOKUP(G78,[3]Sheet1!$C$6:$G$46,5,FALSE)</f>
        <v>404</v>
      </c>
      <c r="AC78" t="str">
        <f>VLOOKUP(A78,[2]nim!$A$2:$B$922,2,FALSE)</f>
        <v>diterima</v>
      </c>
    </row>
    <row r="79" spans="1:29" x14ac:dyDescent="0.3">
      <c r="A79">
        <v>4210521327</v>
      </c>
      <c r="B79">
        <v>1</v>
      </c>
      <c r="D79">
        <v>3112153</v>
      </c>
      <c r="E79" t="s">
        <v>221</v>
      </c>
      <c r="F79" t="str">
        <f>VLOOKUP(E79,[1]PRODI_2019!$E$2:$J$70,6,FALSE)</f>
        <v>FKIP</v>
      </c>
      <c r="G79">
        <f>VLOOKUP(E79,[1]PRODI_2019!$E$2:$K$70,7,FALSE)</f>
        <v>2286</v>
      </c>
      <c r="H79" t="str">
        <f>VLOOKUP(F79,Sheet1!$H$4:$I$11,2,FALSE)</f>
        <v>2_FKIP</v>
      </c>
      <c r="I79" t="s">
        <v>1220</v>
      </c>
      <c r="J79" t="s">
        <v>35</v>
      </c>
      <c r="K79" t="s">
        <v>975</v>
      </c>
      <c r="L79" s="1">
        <v>37596</v>
      </c>
      <c r="M79" t="s">
        <v>28</v>
      </c>
      <c r="N79" t="s">
        <v>42</v>
      </c>
      <c r="O79" t="s">
        <v>29</v>
      </c>
      <c r="P79" t="s">
        <v>97</v>
      </c>
      <c r="Q79" t="str">
        <f t="shared" si="3"/>
        <v>SMAN</v>
      </c>
      <c r="R79" t="str">
        <f t="shared" si="4"/>
        <v>Negeri</v>
      </c>
      <c r="S79" t="str">
        <f t="shared" si="5"/>
        <v>SMA</v>
      </c>
      <c r="T79" t="s">
        <v>42</v>
      </c>
      <c r="U79" t="s">
        <v>29</v>
      </c>
      <c r="V79" t="s">
        <v>31</v>
      </c>
      <c r="Z79" t="s">
        <v>1178</v>
      </c>
      <c r="AA79" t="str">
        <f>VLOOKUP(A79,[2]registrasi!$B$2:$C$955,2,FALSE)</f>
        <v>registrasi</v>
      </c>
      <c r="AB79">
        <f>VLOOKUP(G79,[3]Sheet1!$C$6:$G$46,5,FALSE)</f>
        <v>103</v>
      </c>
      <c r="AC79" t="str">
        <f>VLOOKUP(A79,[2]nim!$A$2:$B$922,2,FALSE)</f>
        <v>diterima</v>
      </c>
    </row>
    <row r="80" spans="1:29" x14ac:dyDescent="0.3">
      <c r="A80">
        <v>4210535673</v>
      </c>
      <c r="B80">
        <v>1</v>
      </c>
      <c r="D80">
        <v>3112017</v>
      </c>
      <c r="E80" t="s">
        <v>1187</v>
      </c>
      <c r="F80" t="str">
        <f>VLOOKUP(E80,[1]PRODI_2019!$E$2:$J$70,6,FALSE)</f>
        <v>Hukum</v>
      </c>
      <c r="G80">
        <f>VLOOKUP(E80,[1]PRODI_2019!$E$2:$K$70,7,FALSE)</f>
        <v>1111</v>
      </c>
      <c r="H80" t="str">
        <f>VLOOKUP(F80,Sheet1!$H$4:$I$11,2,FALSE)</f>
        <v>1_Hukum</v>
      </c>
      <c r="I80" t="s">
        <v>297</v>
      </c>
      <c r="J80" t="s">
        <v>35</v>
      </c>
      <c r="K80" t="s">
        <v>974</v>
      </c>
      <c r="L80" s="1">
        <v>37730</v>
      </c>
      <c r="M80" t="s">
        <v>28</v>
      </c>
      <c r="N80" t="s">
        <v>42</v>
      </c>
      <c r="O80" t="s">
        <v>29</v>
      </c>
      <c r="P80" t="s">
        <v>76</v>
      </c>
      <c r="Q80" t="str">
        <f t="shared" si="3"/>
        <v>MAN</v>
      </c>
      <c r="R80" t="str">
        <f t="shared" si="4"/>
        <v>Negeri</v>
      </c>
      <c r="S80" t="str">
        <f t="shared" si="5"/>
        <v>MA</v>
      </c>
      <c r="T80" t="s">
        <v>42</v>
      </c>
      <c r="U80" t="s">
        <v>29</v>
      </c>
      <c r="V80" t="s">
        <v>37</v>
      </c>
      <c r="Z80" t="s">
        <v>1173</v>
      </c>
      <c r="AA80" t="str">
        <f>VLOOKUP(A80,[2]registrasi!$B$2:$C$955,2,FALSE)</f>
        <v>registrasi</v>
      </c>
      <c r="AB80">
        <f>VLOOKUP(G80,[3]Sheet1!$C$6:$G$46,5,FALSE)</f>
        <v>1201</v>
      </c>
      <c r="AC80" t="str">
        <f>VLOOKUP(A80,[2]nim!$A$2:$B$922,2,FALSE)</f>
        <v>diterima</v>
      </c>
    </row>
    <row r="81" spans="1:29" x14ac:dyDescent="0.3">
      <c r="A81">
        <v>4210535776</v>
      </c>
      <c r="B81">
        <v>1</v>
      </c>
      <c r="D81">
        <v>3112145</v>
      </c>
      <c r="E81" t="s">
        <v>219</v>
      </c>
      <c r="F81" t="str">
        <f>VLOOKUP(E81,[1]PRODI_2019!$E$2:$J$70,6,FALSE)</f>
        <v>FKIP</v>
      </c>
      <c r="G81">
        <f>VLOOKUP(E81,[1]PRODI_2019!$E$2:$K$70,7,FALSE)</f>
        <v>2288</v>
      </c>
      <c r="H81" t="str">
        <f>VLOOKUP(F81,Sheet1!$H$4:$I$11,2,FALSE)</f>
        <v>2_FKIP</v>
      </c>
      <c r="I81" t="s">
        <v>298</v>
      </c>
      <c r="J81" t="s">
        <v>35</v>
      </c>
      <c r="K81" t="s">
        <v>974</v>
      </c>
      <c r="L81" s="1">
        <v>37622</v>
      </c>
      <c r="M81" t="s">
        <v>28</v>
      </c>
      <c r="N81" t="s">
        <v>42</v>
      </c>
      <c r="O81" t="s">
        <v>29</v>
      </c>
      <c r="P81" t="s">
        <v>76</v>
      </c>
      <c r="Q81" t="str">
        <f t="shared" si="3"/>
        <v>MAN</v>
      </c>
      <c r="R81" t="str">
        <f t="shared" si="4"/>
        <v>Negeri</v>
      </c>
      <c r="S81" t="str">
        <f t="shared" si="5"/>
        <v>MA</v>
      </c>
      <c r="T81" t="s">
        <v>42</v>
      </c>
      <c r="U81" t="s">
        <v>29</v>
      </c>
      <c r="V81" t="s">
        <v>37</v>
      </c>
      <c r="Z81" t="s">
        <v>1177</v>
      </c>
      <c r="AA81" t="str">
        <f>VLOOKUP(A81,[2]registrasi!$B$2:$C$955,2,FALSE)</f>
        <v>registrasi</v>
      </c>
      <c r="AB81">
        <f>VLOOKUP(G81,[3]Sheet1!$C$6:$G$46,5,FALSE)</f>
        <v>200</v>
      </c>
      <c r="AC81" t="str">
        <f>VLOOKUP(A81,[2]nim!$A$2:$B$922,2,FALSE)</f>
        <v>diterima</v>
      </c>
    </row>
    <row r="82" spans="1:29" x14ac:dyDescent="0.3">
      <c r="A82">
        <v>4210537453</v>
      </c>
      <c r="B82">
        <v>1</v>
      </c>
      <c r="D82">
        <v>3111142</v>
      </c>
      <c r="E82" t="s">
        <v>230</v>
      </c>
      <c r="F82" t="str">
        <f>VLOOKUP(E82,[1]PRODI_2019!$E$2:$J$70,6,FALSE)</f>
        <v>FKIP</v>
      </c>
      <c r="G82">
        <f>VLOOKUP(E82,[1]PRODI_2019!$E$2:$K$70,7,FALSE)</f>
        <v>2280</v>
      </c>
      <c r="H82" t="str">
        <f>VLOOKUP(F82,Sheet1!$H$4:$I$11,2,FALSE)</f>
        <v>2_FKIP</v>
      </c>
      <c r="I82" t="s">
        <v>299</v>
      </c>
      <c r="J82" t="s">
        <v>35</v>
      </c>
      <c r="K82" t="s">
        <v>974</v>
      </c>
      <c r="L82" s="1">
        <v>37812</v>
      </c>
      <c r="M82" t="s">
        <v>28</v>
      </c>
      <c r="N82" t="s">
        <v>42</v>
      </c>
      <c r="O82" t="s">
        <v>29</v>
      </c>
      <c r="P82" t="s">
        <v>76</v>
      </c>
      <c r="Q82" t="str">
        <f t="shared" si="3"/>
        <v>MAN</v>
      </c>
      <c r="R82" t="str">
        <f t="shared" si="4"/>
        <v>Negeri</v>
      </c>
      <c r="S82" t="str">
        <f t="shared" si="5"/>
        <v>MA</v>
      </c>
      <c r="T82" t="s">
        <v>42</v>
      </c>
      <c r="U82" t="s">
        <v>29</v>
      </c>
      <c r="V82" t="s">
        <v>37</v>
      </c>
      <c r="Z82" t="s">
        <v>1174</v>
      </c>
      <c r="AA82" t="str">
        <f>VLOOKUP(A82,[2]registrasi!$B$2:$C$955,2,FALSE)</f>
        <v>registrasi</v>
      </c>
      <c r="AB82">
        <f>VLOOKUP(G82,[3]Sheet1!$C$6:$G$46,5,FALSE)</f>
        <v>151</v>
      </c>
      <c r="AC82" t="str">
        <f>VLOOKUP(A82,[2]nim!$A$2:$B$922,2,FALSE)</f>
        <v>diterima</v>
      </c>
    </row>
    <row r="83" spans="1:29" x14ac:dyDescent="0.3">
      <c r="A83">
        <v>4210539165</v>
      </c>
      <c r="B83">
        <v>1</v>
      </c>
      <c r="D83">
        <v>3111157</v>
      </c>
      <c r="E83" t="s">
        <v>214</v>
      </c>
      <c r="F83" t="str">
        <f>VLOOKUP(E83,[1]PRODI_2019!$E$2:$J$70,6,FALSE)</f>
        <v>FKIP</v>
      </c>
      <c r="G83">
        <f>VLOOKUP(E83,[1]PRODI_2019!$E$2:$K$70,7,FALSE)</f>
        <v>2282</v>
      </c>
      <c r="H83" t="str">
        <f>VLOOKUP(F83,Sheet1!$H$4:$I$11,2,FALSE)</f>
        <v>2_FKIP</v>
      </c>
      <c r="I83" t="s">
        <v>300</v>
      </c>
      <c r="J83" t="s">
        <v>35</v>
      </c>
      <c r="K83" t="s">
        <v>974</v>
      </c>
      <c r="L83" s="1">
        <v>37635</v>
      </c>
      <c r="M83" t="s">
        <v>28</v>
      </c>
      <c r="N83" t="s">
        <v>42</v>
      </c>
      <c r="O83" t="s">
        <v>29</v>
      </c>
      <c r="P83" t="s">
        <v>76</v>
      </c>
      <c r="Q83" t="str">
        <f t="shared" si="3"/>
        <v>MAN</v>
      </c>
      <c r="R83" t="str">
        <f t="shared" si="4"/>
        <v>Negeri</v>
      </c>
      <c r="S83" t="str">
        <f t="shared" si="5"/>
        <v>MA</v>
      </c>
      <c r="T83" t="s">
        <v>42</v>
      </c>
      <c r="U83" t="s">
        <v>29</v>
      </c>
      <c r="V83" t="s">
        <v>37</v>
      </c>
      <c r="Z83" t="s">
        <v>1173</v>
      </c>
      <c r="AA83" t="str">
        <f>VLOOKUP(A83,[2]registrasi!$B$2:$C$955,2,FALSE)</f>
        <v>registrasi</v>
      </c>
      <c r="AB83">
        <f>VLOOKUP(G83,[3]Sheet1!$C$6:$G$46,5,FALSE)</f>
        <v>191</v>
      </c>
      <c r="AC83" t="str">
        <f>VLOOKUP(A83,[2]nim!$A$2:$B$922,2,FALSE)</f>
        <v>diterima</v>
      </c>
    </row>
    <row r="84" spans="1:29" x14ac:dyDescent="0.3">
      <c r="A84">
        <v>4210539266</v>
      </c>
      <c r="B84">
        <v>1</v>
      </c>
      <c r="D84">
        <v>3112072</v>
      </c>
      <c r="E84" t="s">
        <v>203</v>
      </c>
      <c r="F84" t="str">
        <f>VLOOKUP(E84,[1]PRODI_2019!$E$2:$J$70,6,FALSE)</f>
        <v>FKIP</v>
      </c>
      <c r="G84">
        <f>VLOOKUP(E84,[1]PRODI_2019!$E$2:$K$70,7,FALSE)</f>
        <v>2221</v>
      </c>
      <c r="H84" t="str">
        <f>VLOOKUP(F84,Sheet1!$H$4:$I$11,2,FALSE)</f>
        <v>2_FKIP</v>
      </c>
      <c r="I84" t="s">
        <v>301</v>
      </c>
      <c r="J84" t="s">
        <v>35</v>
      </c>
      <c r="K84" t="s">
        <v>974</v>
      </c>
      <c r="L84" s="1">
        <v>37650</v>
      </c>
      <c r="M84" t="s">
        <v>28</v>
      </c>
      <c r="N84" t="s">
        <v>42</v>
      </c>
      <c r="O84" t="s">
        <v>29</v>
      </c>
      <c r="P84" t="s">
        <v>76</v>
      </c>
      <c r="Q84" t="str">
        <f t="shared" si="3"/>
        <v>MAN</v>
      </c>
      <c r="R84" t="str">
        <f t="shared" si="4"/>
        <v>Negeri</v>
      </c>
      <c r="S84" t="str">
        <f t="shared" si="5"/>
        <v>MA</v>
      </c>
      <c r="T84" t="s">
        <v>42</v>
      </c>
      <c r="U84" t="s">
        <v>29</v>
      </c>
      <c r="V84" t="s">
        <v>37</v>
      </c>
      <c r="Z84" t="s">
        <v>1175</v>
      </c>
      <c r="AA84" t="str">
        <f>VLOOKUP(A84,[2]registrasi!$B$2:$C$955,2,FALSE)</f>
        <v>registrasi</v>
      </c>
      <c r="AB84">
        <f>VLOOKUP(G84,[3]Sheet1!$C$6:$G$46,5,FALSE)</f>
        <v>112</v>
      </c>
      <c r="AC84" t="str">
        <f>VLOOKUP(A84,[2]nim!$A$2:$B$922,2,FALSE)</f>
        <v>diterima</v>
      </c>
    </row>
    <row r="85" spans="1:29" x14ac:dyDescent="0.3">
      <c r="A85">
        <v>4210956722</v>
      </c>
      <c r="B85">
        <v>1</v>
      </c>
      <c r="D85">
        <v>3112184</v>
      </c>
      <c r="E85" t="s">
        <v>231</v>
      </c>
      <c r="F85" t="str">
        <f>VLOOKUP(E85,[1]PRODI_2019!$E$2:$J$70,6,FALSE)</f>
        <v>FKIP</v>
      </c>
      <c r="G85">
        <f>VLOOKUP(E85,[1]PRODI_2019!$E$2:$K$70,7,FALSE)</f>
        <v>2287</v>
      </c>
      <c r="H85" t="str">
        <f>VLOOKUP(F85,Sheet1!$H$4:$I$11,2,FALSE)</f>
        <v>2_FKIP</v>
      </c>
      <c r="I85" t="s">
        <v>302</v>
      </c>
      <c r="J85" t="s">
        <v>35</v>
      </c>
      <c r="K85" t="s">
        <v>962</v>
      </c>
      <c r="L85" s="1">
        <v>37514</v>
      </c>
      <c r="M85" t="s">
        <v>28</v>
      </c>
      <c r="N85" t="s">
        <v>56</v>
      </c>
      <c r="O85" t="s">
        <v>29</v>
      </c>
      <c r="P85" t="s">
        <v>178</v>
      </c>
      <c r="Q85" t="str">
        <f t="shared" ref="Q85:Q148" si="6">TRIM(LEFT(P85,FIND(" ",P85,1)))</f>
        <v>MAN</v>
      </c>
      <c r="R85" t="str">
        <f t="shared" ref="R85:R148" si="7">IF(RIGHT(Q85,1)="N","Negeri","Swasta")</f>
        <v>Negeri</v>
      </c>
      <c r="S85" t="str">
        <f t="shared" si="5"/>
        <v>MA</v>
      </c>
      <c r="T85" t="s">
        <v>56</v>
      </c>
      <c r="U85" t="s">
        <v>29</v>
      </c>
      <c r="V85" t="s">
        <v>31</v>
      </c>
      <c r="Z85" t="s">
        <v>1172</v>
      </c>
      <c r="AA85" t="str">
        <f>VLOOKUP(A85,[2]registrasi!$B$2:$C$955,2,FALSE)</f>
        <v>registrasi</v>
      </c>
      <c r="AB85">
        <f>VLOOKUP(G85,[3]Sheet1!$C$6:$G$46,5,FALSE)</f>
        <v>102</v>
      </c>
      <c r="AC85" t="e">
        <f>VLOOKUP(A85,[2]nim!$A$2:$B$922,2,FALSE)</f>
        <v>#N/A</v>
      </c>
    </row>
    <row r="86" spans="1:29" x14ac:dyDescent="0.3">
      <c r="A86">
        <v>4210033127</v>
      </c>
      <c r="B86">
        <v>1</v>
      </c>
      <c r="D86">
        <v>3111196</v>
      </c>
      <c r="E86" t="s">
        <v>206</v>
      </c>
      <c r="F86" t="str">
        <f>VLOOKUP(E86,[1]PRODI_2019!$E$2:$J$70,6,FALSE)</f>
        <v>Kedokteran</v>
      </c>
      <c r="G86">
        <f>VLOOKUP(E86,[1]PRODI_2019!$E$2:$K$70,7,FALSE)</f>
        <v>8882</v>
      </c>
      <c r="H86" t="str">
        <f>VLOOKUP(F86,Sheet1!$H$4:$I$11,2,FALSE)</f>
        <v>8_Kedokteran</v>
      </c>
      <c r="I86" t="s">
        <v>303</v>
      </c>
      <c r="J86" t="s">
        <v>35</v>
      </c>
      <c r="K86" t="s">
        <v>961</v>
      </c>
      <c r="L86" s="1">
        <v>37789</v>
      </c>
      <c r="M86" t="s">
        <v>28</v>
      </c>
      <c r="N86" t="s">
        <v>49</v>
      </c>
      <c r="O86" t="s">
        <v>29</v>
      </c>
      <c r="P86" t="s">
        <v>112</v>
      </c>
      <c r="Q86" t="str">
        <f t="shared" si="6"/>
        <v>SMAN</v>
      </c>
      <c r="R86" t="str">
        <f t="shared" si="7"/>
        <v>Negeri</v>
      </c>
      <c r="S86" t="str">
        <f t="shared" si="5"/>
        <v>SMA</v>
      </c>
      <c r="T86" t="s">
        <v>49</v>
      </c>
      <c r="U86" t="s">
        <v>29</v>
      </c>
      <c r="V86" t="s">
        <v>31</v>
      </c>
      <c r="Z86" t="s">
        <v>1175</v>
      </c>
      <c r="AA86" t="str">
        <f>VLOOKUP(A86,[2]registrasi!$B$2:$C$955,2,FALSE)</f>
        <v>registrasi</v>
      </c>
      <c r="AB86">
        <f>VLOOKUP(G86,[3]Sheet1!$C$6:$G$46,5,FALSE)</f>
        <v>480</v>
      </c>
      <c r="AC86" t="e">
        <f>VLOOKUP(A86,[2]nim!$A$2:$B$922,2,FALSE)</f>
        <v>#N/A</v>
      </c>
    </row>
    <row r="87" spans="1:29" x14ac:dyDescent="0.3">
      <c r="A87">
        <v>4210544812</v>
      </c>
      <c r="B87">
        <v>1</v>
      </c>
      <c r="D87">
        <v>3111173</v>
      </c>
      <c r="E87" t="s">
        <v>228</v>
      </c>
      <c r="F87" t="str">
        <f>VLOOKUP(E87,[1]PRODI_2019!$E$2:$J$70,6,FALSE)</f>
        <v>Pertanian</v>
      </c>
      <c r="G87">
        <f>VLOOKUP(E87,[1]PRODI_2019!$E$2:$K$70,7,FALSE)</f>
        <v>4444</v>
      </c>
      <c r="H87" t="str">
        <f>VLOOKUP(F87,Sheet1!$H$4:$I$11,2,FALSE)</f>
        <v>4_Pertanian</v>
      </c>
      <c r="I87" t="s">
        <v>304</v>
      </c>
      <c r="J87" t="s">
        <v>35</v>
      </c>
      <c r="K87" t="s">
        <v>974</v>
      </c>
      <c r="L87" s="1">
        <v>37714</v>
      </c>
      <c r="M87" t="s">
        <v>28</v>
      </c>
      <c r="N87" t="s">
        <v>42</v>
      </c>
      <c r="O87" t="s">
        <v>29</v>
      </c>
      <c r="P87" t="s">
        <v>76</v>
      </c>
      <c r="Q87" t="str">
        <f t="shared" si="6"/>
        <v>MAN</v>
      </c>
      <c r="R87" t="str">
        <f t="shared" si="7"/>
        <v>Negeri</v>
      </c>
      <c r="S87" t="str">
        <f t="shared" si="5"/>
        <v>MA</v>
      </c>
      <c r="T87" t="s">
        <v>42</v>
      </c>
      <c r="U87" t="s">
        <v>29</v>
      </c>
      <c r="V87" t="s">
        <v>37</v>
      </c>
      <c r="Z87" t="s">
        <v>1175</v>
      </c>
      <c r="AA87" t="str">
        <f>VLOOKUP(A87,[2]registrasi!$B$2:$C$955,2,FALSE)</f>
        <v>registrasi</v>
      </c>
      <c r="AB87">
        <f>VLOOKUP(G87,[3]Sheet1!$C$6:$G$46,5,FALSE)</f>
        <v>476</v>
      </c>
      <c r="AC87" t="str">
        <f>VLOOKUP(A87,[2]nim!$A$2:$B$922,2,FALSE)</f>
        <v>diterima</v>
      </c>
    </row>
    <row r="88" spans="1:29" x14ac:dyDescent="0.3">
      <c r="A88">
        <v>4210079772</v>
      </c>
      <c r="B88">
        <v>1</v>
      </c>
      <c r="D88">
        <v>3112087</v>
      </c>
      <c r="E88" t="s">
        <v>1188</v>
      </c>
      <c r="F88" t="str">
        <f>VLOOKUP(E88,[1]PRODI_2019!$E$2:$J$70,6,FALSE)</f>
        <v>FKIP</v>
      </c>
      <c r="G88">
        <f>VLOOKUP(E88,[1]PRODI_2019!$E$2:$K$70,7,FALSE)</f>
        <v>2222</v>
      </c>
      <c r="H88" t="str">
        <f>VLOOKUP(F88,Sheet1!$H$4:$I$11,2,FALSE)</f>
        <v>2_FKIP</v>
      </c>
      <c r="I88" t="s">
        <v>305</v>
      </c>
      <c r="J88" t="s">
        <v>35</v>
      </c>
      <c r="K88" t="s">
        <v>960</v>
      </c>
      <c r="L88" s="1">
        <v>38004</v>
      </c>
      <c r="M88" t="s">
        <v>1058</v>
      </c>
      <c r="N88" t="s">
        <v>27</v>
      </c>
      <c r="O88" t="s">
        <v>29</v>
      </c>
      <c r="P88" t="s">
        <v>1064</v>
      </c>
      <c r="Q88" t="str">
        <f t="shared" si="6"/>
        <v>SMAN</v>
      </c>
      <c r="R88" t="str">
        <f t="shared" si="7"/>
        <v>Negeri</v>
      </c>
      <c r="S88" t="str">
        <f t="shared" si="5"/>
        <v>SMA</v>
      </c>
      <c r="T88" t="s">
        <v>27</v>
      </c>
      <c r="U88" t="s">
        <v>29</v>
      </c>
      <c r="V88" t="s">
        <v>31</v>
      </c>
      <c r="Z88" t="s">
        <v>1178</v>
      </c>
      <c r="AA88" t="str">
        <f>VLOOKUP(A88,[2]registrasi!$B$2:$C$955,2,FALSE)</f>
        <v>registrasi</v>
      </c>
      <c r="AB88">
        <f>VLOOKUP(G88,[3]Sheet1!$C$6:$G$46,5,FALSE)</f>
        <v>578</v>
      </c>
      <c r="AC88" t="e">
        <f>VLOOKUP(A88,[2]nim!$A$2:$B$922,2,FALSE)</f>
        <v>#N/A</v>
      </c>
    </row>
    <row r="89" spans="1:29" x14ac:dyDescent="0.3">
      <c r="A89">
        <v>4210552779</v>
      </c>
      <c r="B89">
        <v>1</v>
      </c>
      <c r="D89">
        <v>3111053</v>
      </c>
      <c r="E89" t="s">
        <v>227</v>
      </c>
      <c r="F89" t="str">
        <f>VLOOKUP(E89,[1]PRODI_2019!$E$2:$J$70,6,FALSE)</f>
        <v>Teknik</v>
      </c>
      <c r="G89">
        <f>VLOOKUP(E89,[1]PRODI_2019!$E$2:$K$70,7,FALSE)</f>
        <v>3335</v>
      </c>
      <c r="H89" t="str">
        <f>VLOOKUP(F89,Sheet1!$H$4:$I$11,2,FALSE)</f>
        <v>3_Teknik</v>
      </c>
      <c r="I89" t="s">
        <v>306</v>
      </c>
      <c r="J89" t="s">
        <v>26</v>
      </c>
      <c r="K89" t="s">
        <v>962</v>
      </c>
      <c r="L89" s="1">
        <v>37797</v>
      </c>
      <c r="M89" t="s">
        <v>28</v>
      </c>
      <c r="N89" t="s">
        <v>56</v>
      </c>
      <c r="O89" t="s">
        <v>29</v>
      </c>
      <c r="P89" t="s">
        <v>186</v>
      </c>
      <c r="Q89" t="str">
        <f t="shared" si="6"/>
        <v>SMAN</v>
      </c>
      <c r="R89" t="str">
        <f t="shared" si="7"/>
        <v>Negeri</v>
      </c>
      <c r="S89" t="str">
        <f t="shared" si="5"/>
        <v>SMA</v>
      </c>
      <c r="T89" t="s">
        <v>42</v>
      </c>
      <c r="U89" t="s">
        <v>29</v>
      </c>
      <c r="V89" t="s">
        <v>31</v>
      </c>
      <c r="Z89" t="s">
        <v>1179</v>
      </c>
      <c r="AA89" t="str">
        <f>VLOOKUP(A89,[2]registrasi!$B$2:$C$955,2,FALSE)</f>
        <v>registrasi</v>
      </c>
      <c r="AB89">
        <f>VLOOKUP(G89,[3]Sheet1!$C$6:$G$46,5,FALSE)</f>
        <v>411</v>
      </c>
      <c r="AC89" t="str">
        <f>VLOOKUP(A89,[2]nim!$A$2:$B$922,2,FALSE)</f>
        <v>diterima</v>
      </c>
    </row>
    <row r="90" spans="1:29" x14ac:dyDescent="0.3">
      <c r="A90">
        <v>4210354861</v>
      </c>
      <c r="B90">
        <v>1</v>
      </c>
      <c r="D90">
        <v>3111215</v>
      </c>
      <c r="E90" t="s">
        <v>225</v>
      </c>
      <c r="F90" t="str">
        <f>VLOOKUP(E90,[1]PRODI_2019!$E$2:$J$70,6,FALSE)</f>
        <v>Teknik</v>
      </c>
      <c r="G90">
        <f>VLOOKUP(E90,[1]PRODI_2019!$E$2:$K$70,7,FALSE)</f>
        <v>3337</v>
      </c>
      <c r="H90" t="str">
        <f>VLOOKUP(F90,Sheet1!$H$4:$I$11,2,FALSE)</f>
        <v>3_Teknik</v>
      </c>
      <c r="I90" t="s">
        <v>307</v>
      </c>
      <c r="J90" t="s">
        <v>26</v>
      </c>
      <c r="K90" t="s">
        <v>966</v>
      </c>
      <c r="L90" s="1">
        <v>37750</v>
      </c>
      <c r="M90" t="s">
        <v>28</v>
      </c>
      <c r="N90" t="s">
        <v>49</v>
      </c>
      <c r="O90" t="s">
        <v>29</v>
      </c>
      <c r="P90" t="s">
        <v>112</v>
      </c>
      <c r="Q90" t="str">
        <f t="shared" si="6"/>
        <v>SMAN</v>
      </c>
      <c r="R90" t="str">
        <f t="shared" si="7"/>
        <v>Negeri</v>
      </c>
      <c r="S90" t="str">
        <f t="shared" si="5"/>
        <v>SMA</v>
      </c>
      <c r="T90" t="s">
        <v>49</v>
      </c>
      <c r="U90" t="s">
        <v>29</v>
      </c>
      <c r="V90" t="s">
        <v>37</v>
      </c>
      <c r="Z90" t="s">
        <v>1180</v>
      </c>
      <c r="AA90" t="str">
        <f>VLOOKUP(A90,[2]registrasi!$B$2:$C$955,2,FALSE)</f>
        <v>registrasi</v>
      </c>
      <c r="AB90">
        <f>VLOOKUP(G90,[3]Sheet1!$C$6:$G$46,5,FALSE)</f>
        <v>1057</v>
      </c>
      <c r="AC90" t="e">
        <f>VLOOKUP(A90,[2]nim!$A$2:$B$922,2,FALSE)</f>
        <v>#N/A</v>
      </c>
    </row>
    <row r="91" spans="1:29" x14ac:dyDescent="0.3">
      <c r="A91">
        <v>4210586900</v>
      </c>
      <c r="B91">
        <v>1</v>
      </c>
      <c r="D91">
        <v>3112064</v>
      </c>
      <c r="E91" t="s">
        <v>215</v>
      </c>
      <c r="F91" t="str">
        <f>VLOOKUP(E91,[1]PRODI_2019!$E$2:$J$70,6,FALSE)</f>
        <v>FISIP</v>
      </c>
      <c r="G91">
        <f>VLOOKUP(E91,[1]PRODI_2019!$E$2:$K$70,7,FALSE)</f>
        <v>6662</v>
      </c>
      <c r="H91" t="str">
        <f>VLOOKUP(F91,Sheet1!$H$4:$I$11,2,FALSE)</f>
        <v>6_FISIP</v>
      </c>
      <c r="I91" t="s">
        <v>1221</v>
      </c>
      <c r="J91" t="s">
        <v>35</v>
      </c>
      <c r="K91" t="s">
        <v>976</v>
      </c>
      <c r="L91" s="1">
        <v>38024</v>
      </c>
      <c r="M91" t="s">
        <v>28</v>
      </c>
      <c r="N91" t="s">
        <v>49</v>
      </c>
      <c r="O91" t="s">
        <v>29</v>
      </c>
      <c r="P91" t="s">
        <v>112</v>
      </c>
      <c r="Q91" t="str">
        <f t="shared" si="6"/>
        <v>SMAN</v>
      </c>
      <c r="R91" t="str">
        <f t="shared" si="7"/>
        <v>Negeri</v>
      </c>
      <c r="S91" t="str">
        <f t="shared" si="5"/>
        <v>SMA</v>
      </c>
      <c r="T91" t="s">
        <v>49</v>
      </c>
      <c r="U91" t="s">
        <v>29</v>
      </c>
      <c r="V91" t="s">
        <v>37</v>
      </c>
      <c r="Z91" t="s">
        <v>1175</v>
      </c>
      <c r="AA91" t="str">
        <f>VLOOKUP(A91,[2]registrasi!$B$2:$C$955,2,FALSE)</f>
        <v>registrasi</v>
      </c>
      <c r="AB91">
        <f>VLOOKUP(G91,[3]Sheet1!$C$6:$G$46,5,FALSE)</f>
        <v>1423</v>
      </c>
      <c r="AC91" t="str">
        <f>VLOOKUP(A91,[2]nim!$A$2:$B$922,2,FALSE)</f>
        <v>diterima</v>
      </c>
    </row>
    <row r="92" spans="1:29" x14ac:dyDescent="0.3">
      <c r="A92">
        <v>4210588368</v>
      </c>
      <c r="B92">
        <v>1</v>
      </c>
      <c r="D92">
        <v>3112056</v>
      </c>
      <c r="E92" t="s">
        <v>224</v>
      </c>
      <c r="F92" t="str">
        <f>VLOOKUP(E92,[1]PRODI_2019!$E$2:$J$70,6,FALSE)</f>
        <v>FISIP</v>
      </c>
      <c r="G92">
        <f>VLOOKUP(E92,[1]PRODI_2019!$E$2:$K$70,7,FALSE)</f>
        <v>6661</v>
      </c>
      <c r="H92" t="str">
        <f>VLOOKUP(F92,Sheet1!$H$4:$I$11,2,FALSE)</f>
        <v>6_FISIP</v>
      </c>
      <c r="I92" t="s">
        <v>1222</v>
      </c>
      <c r="J92" t="s">
        <v>35</v>
      </c>
      <c r="K92" t="s">
        <v>967</v>
      </c>
      <c r="L92" s="1">
        <v>37607</v>
      </c>
      <c r="M92" t="s">
        <v>28</v>
      </c>
      <c r="N92" t="s">
        <v>56</v>
      </c>
      <c r="O92" t="s">
        <v>29</v>
      </c>
      <c r="P92" t="s">
        <v>151</v>
      </c>
      <c r="Q92" t="str">
        <f t="shared" si="6"/>
        <v>SMAN</v>
      </c>
      <c r="R92" t="str">
        <f t="shared" si="7"/>
        <v>Negeri</v>
      </c>
      <c r="S92" t="str">
        <f t="shared" si="5"/>
        <v>SMA</v>
      </c>
      <c r="T92" t="s">
        <v>56</v>
      </c>
      <c r="U92" t="s">
        <v>29</v>
      </c>
      <c r="V92" t="s">
        <v>37</v>
      </c>
      <c r="Z92" t="s">
        <v>1173</v>
      </c>
      <c r="AA92" t="str">
        <f>VLOOKUP(A92,[2]registrasi!$B$2:$C$955,2,FALSE)</f>
        <v>registrasi</v>
      </c>
      <c r="AB92">
        <f>VLOOKUP(G92,[3]Sheet1!$C$6:$G$46,5,FALSE)</f>
        <v>1115</v>
      </c>
      <c r="AC92" t="str">
        <f>VLOOKUP(A92,[2]nim!$A$2:$B$922,2,FALSE)</f>
        <v>diterima</v>
      </c>
    </row>
    <row r="93" spans="1:29" x14ac:dyDescent="0.3">
      <c r="A93">
        <v>4210588954</v>
      </c>
      <c r="B93">
        <v>1</v>
      </c>
      <c r="D93">
        <v>3112064</v>
      </c>
      <c r="E93" t="s">
        <v>215</v>
      </c>
      <c r="F93" t="str">
        <f>VLOOKUP(E93,[1]PRODI_2019!$E$2:$J$70,6,FALSE)</f>
        <v>FISIP</v>
      </c>
      <c r="G93">
        <f>VLOOKUP(E93,[1]PRODI_2019!$E$2:$K$70,7,FALSE)</f>
        <v>6662</v>
      </c>
      <c r="H93" t="str">
        <f>VLOOKUP(F93,Sheet1!$H$4:$I$11,2,FALSE)</f>
        <v>6_FISIP</v>
      </c>
      <c r="I93" t="s">
        <v>1223</v>
      </c>
      <c r="J93" t="s">
        <v>35</v>
      </c>
      <c r="K93" t="s">
        <v>960</v>
      </c>
      <c r="L93" s="1">
        <v>37553</v>
      </c>
      <c r="M93" t="s">
        <v>28</v>
      </c>
      <c r="N93" t="s">
        <v>39</v>
      </c>
      <c r="O93" t="s">
        <v>29</v>
      </c>
      <c r="P93" t="s">
        <v>184</v>
      </c>
      <c r="Q93" t="str">
        <f t="shared" si="6"/>
        <v>SMAN</v>
      </c>
      <c r="R93" t="str">
        <f t="shared" si="7"/>
        <v>Negeri</v>
      </c>
      <c r="S93" t="str">
        <f t="shared" si="5"/>
        <v>SMA</v>
      </c>
      <c r="T93" t="s">
        <v>39</v>
      </c>
      <c r="U93" t="s">
        <v>29</v>
      </c>
      <c r="V93" t="s">
        <v>31</v>
      </c>
      <c r="Z93" t="s">
        <v>1180</v>
      </c>
      <c r="AA93" t="str">
        <f>VLOOKUP(A93,[2]registrasi!$B$2:$C$955,2,FALSE)</f>
        <v>registrasi</v>
      </c>
      <c r="AB93">
        <f>VLOOKUP(G93,[3]Sheet1!$C$6:$G$46,5,FALSE)</f>
        <v>1423</v>
      </c>
      <c r="AC93" t="e">
        <f>VLOOKUP(A93,[2]nim!$A$2:$B$922,2,FALSE)</f>
        <v>#N/A</v>
      </c>
    </row>
    <row r="94" spans="1:29" x14ac:dyDescent="0.3">
      <c r="A94">
        <v>4210596404</v>
      </c>
      <c r="B94">
        <v>1</v>
      </c>
      <c r="D94">
        <v>3111165</v>
      </c>
      <c r="E94" t="s">
        <v>208</v>
      </c>
      <c r="F94" t="str">
        <f>VLOOKUP(E94,[1]PRODI_2019!$E$2:$J$70,6,FALSE)</f>
        <v>FKIP</v>
      </c>
      <c r="G94">
        <f>VLOOKUP(E94,[1]PRODI_2019!$E$2:$K$70,7,FALSE)</f>
        <v>2281</v>
      </c>
      <c r="H94" t="str">
        <f>VLOOKUP(F94,Sheet1!$H$4:$I$11,2,FALSE)</f>
        <v>2_FKIP</v>
      </c>
      <c r="I94" t="s">
        <v>308</v>
      </c>
      <c r="J94" t="s">
        <v>35</v>
      </c>
      <c r="K94" t="s">
        <v>966</v>
      </c>
      <c r="L94" s="1">
        <v>37893</v>
      </c>
      <c r="M94" t="s">
        <v>28</v>
      </c>
      <c r="N94" t="s">
        <v>49</v>
      </c>
      <c r="O94" t="s">
        <v>29</v>
      </c>
      <c r="P94" t="s">
        <v>174</v>
      </c>
      <c r="Q94" t="str">
        <f t="shared" si="6"/>
        <v>SMAN</v>
      </c>
      <c r="R94" t="str">
        <f t="shared" si="7"/>
        <v>Negeri</v>
      </c>
      <c r="S94" t="str">
        <f t="shared" si="5"/>
        <v>SMA</v>
      </c>
      <c r="T94" t="s">
        <v>49</v>
      </c>
      <c r="U94" t="s">
        <v>29</v>
      </c>
      <c r="V94" t="s">
        <v>37</v>
      </c>
      <c r="Z94" t="s">
        <v>1172</v>
      </c>
      <c r="AA94" t="str">
        <f>VLOOKUP(A94,[2]registrasi!$B$2:$C$955,2,FALSE)</f>
        <v>registrasi</v>
      </c>
      <c r="AB94">
        <f>VLOOKUP(G94,[3]Sheet1!$C$6:$G$46,5,FALSE)</f>
        <v>160</v>
      </c>
      <c r="AC94" t="str">
        <f>VLOOKUP(A94,[2]nim!$A$2:$B$922,2,FALSE)</f>
        <v>diterima</v>
      </c>
    </row>
    <row r="95" spans="1:29" x14ac:dyDescent="0.3">
      <c r="A95">
        <v>4210121221</v>
      </c>
      <c r="B95">
        <v>1</v>
      </c>
      <c r="D95">
        <v>3111022</v>
      </c>
      <c r="E95" t="s">
        <v>209</v>
      </c>
      <c r="F95" t="str">
        <f>VLOOKUP(E95,[1]PRODI_2019!$E$2:$J$70,6,FALSE)</f>
        <v>Teknik</v>
      </c>
      <c r="G95">
        <f>VLOOKUP(E95,[1]PRODI_2019!$E$2:$K$70,7,FALSE)</f>
        <v>3332</v>
      </c>
      <c r="H95" t="str">
        <f>VLOOKUP(F95,Sheet1!$H$4:$I$11,2,FALSE)</f>
        <v>3_Teknik</v>
      </c>
      <c r="I95" t="s">
        <v>309</v>
      </c>
      <c r="J95" t="s">
        <v>26</v>
      </c>
      <c r="K95" t="s">
        <v>966</v>
      </c>
      <c r="L95" s="1">
        <v>37685</v>
      </c>
      <c r="M95" t="s">
        <v>28</v>
      </c>
      <c r="N95" t="s">
        <v>49</v>
      </c>
      <c r="O95" t="s">
        <v>29</v>
      </c>
      <c r="P95" t="s">
        <v>174</v>
      </c>
      <c r="Q95" t="str">
        <f t="shared" si="6"/>
        <v>SMAN</v>
      </c>
      <c r="R95" t="str">
        <f t="shared" si="7"/>
        <v>Negeri</v>
      </c>
      <c r="S95" t="str">
        <f t="shared" si="5"/>
        <v>SMA</v>
      </c>
      <c r="T95" t="s">
        <v>49</v>
      </c>
      <c r="U95" t="s">
        <v>29</v>
      </c>
      <c r="V95" t="s">
        <v>37</v>
      </c>
      <c r="Z95" t="s">
        <v>1172</v>
      </c>
      <c r="AA95" t="str">
        <f>VLOOKUP(A95,[2]registrasi!$B$2:$C$955,2,FALSE)</f>
        <v>registrasi</v>
      </c>
      <c r="AB95">
        <f>VLOOKUP(G95,[3]Sheet1!$C$6:$G$46,5,FALSE)</f>
        <v>434</v>
      </c>
      <c r="AC95" t="e">
        <f>VLOOKUP(A95,[2]nim!$A$2:$B$922,2,FALSE)</f>
        <v>#N/A</v>
      </c>
    </row>
    <row r="96" spans="1:29" x14ac:dyDescent="0.3">
      <c r="A96">
        <v>4210622646</v>
      </c>
      <c r="B96">
        <v>1</v>
      </c>
      <c r="D96">
        <v>3111173</v>
      </c>
      <c r="E96" t="s">
        <v>228</v>
      </c>
      <c r="F96" t="str">
        <f>VLOOKUP(E96,[1]PRODI_2019!$E$2:$J$70,6,FALSE)</f>
        <v>Pertanian</v>
      </c>
      <c r="G96">
        <f>VLOOKUP(E96,[1]PRODI_2019!$E$2:$K$70,7,FALSE)</f>
        <v>4444</v>
      </c>
      <c r="H96" t="str">
        <f>VLOOKUP(F96,Sheet1!$H$4:$I$11,2,FALSE)</f>
        <v>4_Pertanian</v>
      </c>
      <c r="I96" t="s">
        <v>310</v>
      </c>
      <c r="J96" t="s">
        <v>35</v>
      </c>
      <c r="K96" t="s">
        <v>967</v>
      </c>
      <c r="L96" s="1">
        <v>37890</v>
      </c>
      <c r="M96" t="s">
        <v>28</v>
      </c>
      <c r="N96" t="s">
        <v>56</v>
      </c>
      <c r="O96" t="s">
        <v>29</v>
      </c>
      <c r="P96" t="s">
        <v>87</v>
      </c>
      <c r="Q96" t="str">
        <f t="shared" si="6"/>
        <v>SMAN</v>
      </c>
      <c r="R96" t="str">
        <f t="shared" si="7"/>
        <v>Negeri</v>
      </c>
      <c r="S96" t="str">
        <f t="shared" si="5"/>
        <v>SMA</v>
      </c>
      <c r="T96" t="s">
        <v>56</v>
      </c>
      <c r="U96" t="s">
        <v>29</v>
      </c>
      <c r="V96" t="s">
        <v>37</v>
      </c>
      <c r="Z96" t="s">
        <v>1175</v>
      </c>
      <c r="AA96" t="str">
        <f>VLOOKUP(A96,[2]registrasi!$B$2:$C$955,2,FALSE)</f>
        <v>registrasi</v>
      </c>
      <c r="AB96">
        <f>VLOOKUP(G96,[3]Sheet1!$C$6:$G$46,5,FALSE)</f>
        <v>476</v>
      </c>
      <c r="AC96" t="str">
        <f>VLOOKUP(A96,[2]nim!$A$2:$B$922,2,FALSE)</f>
        <v>diterima</v>
      </c>
    </row>
    <row r="97" spans="1:29" x14ac:dyDescent="0.3">
      <c r="A97">
        <v>4210629299</v>
      </c>
      <c r="B97">
        <v>1</v>
      </c>
      <c r="D97">
        <v>3111022</v>
      </c>
      <c r="E97" t="s">
        <v>209</v>
      </c>
      <c r="F97" t="str">
        <f>VLOOKUP(E97,[1]PRODI_2019!$E$2:$J$70,6,FALSE)</f>
        <v>Teknik</v>
      </c>
      <c r="G97">
        <f>VLOOKUP(E97,[1]PRODI_2019!$E$2:$K$70,7,FALSE)</f>
        <v>3332</v>
      </c>
      <c r="H97" t="str">
        <f>VLOOKUP(F97,Sheet1!$H$4:$I$11,2,FALSE)</f>
        <v>3_Teknik</v>
      </c>
      <c r="I97" t="s">
        <v>1224</v>
      </c>
      <c r="J97" t="s">
        <v>35</v>
      </c>
      <c r="K97" t="s">
        <v>969</v>
      </c>
      <c r="L97" s="1">
        <v>37823</v>
      </c>
      <c r="M97" t="s">
        <v>28</v>
      </c>
      <c r="N97" t="s">
        <v>39</v>
      </c>
      <c r="O97" t="s">
        <v>29</v>
      </c>
      <c r="P97" t="s">
        <v>1072</v>
      </c>
      <c r="Q97" t="str">
        <f t="shared" si="6"/>
        <v>SMAN</v>
      </c>
      <c r="R97" t="str">
        <f t="shared" si="7"/>
        <v>Negeri</v>
      </c>
      <c r="S97" t="str">
        <f t="shared" si="5"/>
        <v>SMA</v>
      </c>
      <c r="T97" t="s">
        <v>39</v>
      </c>
      <c r="U97" t="s">
        <v>29</v>
      </c>
      <c r="V97" t="s">
        <v>31</v>
      </c>
      <c r="Z97" t="s">
        <v>1179</v>
      </c>
      <c r="AA97" t="str">
        <f>VLOOKUP(A97,[2]registrasi!$B$2:$C$955,2,FALSE)</f>
        <v>registrasi</v>
      </c>
      <c r="AB97">
        <f>VLOOKUP(G97,[3]Sheet1!$C$6:$G$46,5,FALSE)</f>
        <v>434</v>
      </c>
      <c r="AC97" t="e">
        <f>VLOOKUP(A97,[2]nim!$A$2:$B$922,2,FALSE)</f>
        <v>#N/A</v>
      </c>
    </row>
    <row r="98" spans="1:29" x14ac:dyDescent="0.3">
      <c r="A98">
        <v>4210942173</v>
      </c>
      <c r="B98">
        <v>1</v>
      </c>
      <c r="D98">
        <v>3111111</v>
      </c>
      <c r="E98" t="s">
        <v>232</v>
      </c>
      <c r="F98" t="str">
        <f>VLOOKUP(E98,[1]PRODI_2019!$E$2:$J$70,6,FALSE)</f>
        <v>FKIP</v>
      </c>
      <c r="G98">
        <f>VLOOKUP(E98,[1]PRODI_2019!$E$2:$K$70,7,FALSE)</f>
        <v>2225</v>
      </c>
      <c r="H98" t="str">
        <f>VLOOKUP(F98,Sheet1!$H$4:$I$11,2,FALSE)</f>
        <v>2_FKIP</v>
      </c>
      <c r="I98" t="s">
        <v>311</v>
      </c>
      <c r="J98" t="s">
        <v>35</v>
      </c>
      <c r="K98" t="s">
        <v>962</v>
      </c>
      <c r="L98" s="1">
        <v>37743</v>
      </c>
      <c r="M98" t="s">
        <v>28</v>
      </c>
      <c r="N98" t="s">
        <v>43</v>
      </c>
      <c r="O98" t="s">
        <v>29</v>
      </c>
      <c r="P98" t="s">
        <v>61</v>
      </c>
      <c r="Q98" t="str">
        <f t="shared" si="6"/>
        <v>SMAN</v>
      </c>
      <c r="R98" t="str">
        <f t="shared" si="7"/>
        <v>Negeri</v>
      </c>
      <c r="S98" t="str">
        <f t="shared" si="5"/>
        <v>SMA</v>
      </c>
      <c r="T98" t="s">
        <v>43</v>
      </c>
      <c r="U98" t="s">
        <v>29</v>
      </c>
      <c r="V98" t="s">
        <v>31</v>
      </c>
      <c r="Z98" t="s">
        <v>1180</v>
      </c>
      <c r="AA98" t="str">
        <f>VLOOKUP(A98,[2]registrasi!$B$2:$C$955,2,FALSE)</f>
        <v>registrasi</v>
      </c>
      <c r="AB98">
        <f>VLOOKUP(G98,[3]Sheet1!$C$6:$G$46,5,FALSE)</f>
        <v>421</v>
      </c>
      <c r="AC98" t="e">
        <f>VLOOKUP(A98,[2]nim!$A$2:$B$922,2,FALSE)</f>
        <v>#N/A</v>
      </c>
    </row>
    <row r="99" spans="1:29" x14ac:dyDescent="0.3">
      <c r="A99">
        <v>4210648248</v>
      </c>
      <c r="B99">
        <v>1</v>
      </c>
      <c r="D99">
        <v>3112064</v>
      </c>
      <c r="E99" t="s">
        <v>215</v>
      </c>
      <c r="F99" t="str">
        <f>VLOOKUP(E99,[1]PRODI_2019!$E$2:$J$70,6,FALSE)</f>
        <v>FISIP</v>
      </c>
      <c r="G99">
        <f>VLOOKUP(E99,[1]PRODI_2019!$E$2:$K$70,7,FALSE)</f>
        <v>6662</v>
      </c>
      <c r="H99" t="str">
        <f>VLOOKUP(F99,Sheet1!$H$4:$I$11,2,FALSE)</f>
        <v>6_FISIP</v>
      </c>
      <c r="I99" t="s">
        <v>312</v>
      </c>
      <c r="J99" t="s">
        <v>26</v>
      </c>
      <c r="K99" t="s">
        <v>962</v>
      </c>
      <c r="L99" s="1">
        <v>37925</v>
      </c>
      <c r="M99" t="s">
        <v>28</v>
      </c>
      <c r="N99" t="s">
        <v>56</v>
      </c>
      <c r="O99" t="s">
        <v>29</v>
      </c>
      <c r="P99" t="s">
        <v>1195</v>
      </c>
      <c r="Q99" t="str">
        <f t="shared" si="6"/>
        <v>SMKS</v>
      </c>
      <c r="R99" t="str">
        <f t="shared" si="7"/>
        <v>Swasta</v>
      </c>
      <c r="S99" t="str">
        <f t="shared" si="5"/>
        <v>SMK</v>
      </c>
      <c r="T99" t="s">
        <v>56</v>
      </c>
      <c r="U99" t="s">
        <v>29</v>
      </c>
      <c r="V99" t="s">
        <v>37</v>
      </c>
      <c r="Z99" t="s">
        <v>1176</v>
      </c>
      <c r="AA99" t="str">
        <f>VLOOKUP(A99,[2]registrasi!$B$2:$C$955,2,FALSE)</f>
        <v>registrasi</v>
      </c>
      <c r="AB99">
        <f>VLOOKUP(G99,[3]Sheet1!$C$6:$G$46,5,FALSE)</f>
        <v>1423</v>
      </c>
      <c r="AC99" t="str">
        <f>VLOOKUP(A99,[2]nim!$A$2:$B$922,2,FALSE)</f>
        <v>diterima</v>
      </c>
    </row>
    <row r="100" spans="1:29" x14ac:dyDescent="0.3">
      <c r="A100">
        <v>4210673663</v>
      </c>
      <c r="B100">
        <v>1</v>
      </c>
      <c r="D100">
        <v>3112056</v>
      </c>
      <c r="E100" t="s">
        <v>224</v>
      </c>
      <c r="F100" t="str">
        <f>VLOOKUP(E100,[1]PRODI_2019!$E$2:$J$70,6,FALSE)</f>
        <v>FISIP</v>
      </c>
      <c r="G100">
        <f>VLOOKUP(E100,[1]PRODI_2019!$E$2:$K$70,7,FALSE)</f>
        <v>6661</v>
      </c>
      <c r="H100" t="str">
        <f>VLOOKUP(F100,Sheet1!$H$4:$I$11,2,FALSE)</f>
        <v>6_FISIP</v>
      </c>
      <c r="I100" t="s">
        <v>313</v>
      </c>
      <c r="J100" t="s">
        <v>35</v>
      </c>
      <c r="K100" t="s">
        <v>960</v>
      </c>
      <c r="L100" s="1">
        <v>37706</v>
      </c>
      <c r="M100" t="s">
        <v>28</v>
      </c>
      <c r="N100" t="s">
        <v>39</v>
      </c>
      <c r="O100" t="s">
        <v>29</v>
      </c>
      <c r="P100" t="s">
        <v>1075</v>
      </c>
      <c r="Q100" t="str">
        <f t="shared" si="6"/>
        <v>SMAS</v>
      </c>
      <c r="R100" t="str">
        <f t="shared" si="7"/>
        <v>Swasta</v>
      </c>
      <c r="S100" t="str">
        <f t="shared" si="5"/>
        <v>SMA</v>
      </c>
      <c r="T100" t="s">
        <v>72</v>
      </c>
      <c r="U100" t="s">
        <v>29</v>
      </c>
      <c r="V100" t="s">
        <v>31</v>
      </c>
      <c r="Z100" t="s">
        <v>1173</v>
      </c>
      <c r="AA100" t="e">
        <f>VLOOKUP(A100,[2]registrasi!$B$2:$C$955,2,FALSE)</f>
        <v>#N/A</v>
      </c>
      <c r="AB100">
        <f>VLOOKUP(G100,[3]Sheet1!$C$6:$G$46,5,FALSE)</f>
        <v>1115</v>
      </c>
      <c r="AC100" t="e">
        <f>VLOOKUP(A100,[2]nim!$A$2:$B$922,2,FALSE)</f>
        <v>#N/A</v>
      </c>
    </row>
    <row r="101" spans="1:29" x14ac:dyDescent="0.3">
      <c r="A101">
        <v>4210898335</v>
      </c>
      <c r="B101">
        <v>1</v>
      </c>
      <c r="D101">
        <v>3111084</v>
      </c>
      <c r="E101" t="s">
        <v>205</v>
      </c>
      <c r="F101" t="str">
        <f>VLOOKUP(E101,[1]PRODI_2019!$E$2:$J$70,6,FALSE)</f>
        <v>Pertanian</v>
      </c>
      <c r="G101">
        <f>VLOOKUP(E101,[1]PRODI_2019!$E$2:$K$70,7,FALSE)</f>
        <v>4442</v>
      </c>
      <c r="H101" t="str">
        <f>VLOOKUP(F101,Sheet1!$H$4:$I$11,2,FALSE)</f>
        <v>4_Pertanian</v>
      </c>
      <c r="I101" t="s">
        <v>314</v>
      </c>
      <c r="J101" t="s">
        <v>35</v>
      </c>
      <c r="K101" t="s">
        <v>962</v>
      </c>
      <c r="L101" s="1">
        <v>37574</v>
      </c>
      <c r="M101" t="s">
        <v>28</v>
      </c>
      <c r="N101" t="s">
        <v>56</v>
      </c>
      <c r="O101" t="s">
        <v>29</v>
      </c>
      <c r="P101" t="s">
        <v>108</v>
      </c>
      <c r="Q101" t="str">
        <f t="shared" si="6"/>
        <v>MAN</v>
      </c>
      <c r="R101" t="str">
        <f t="shared" si="7"/>
        <v>Negeri</v>
      </c>
      <c r="S101" t="str">
        <f t="shared" si="5"/>
        <v>MA</v>
      </c>
      <c r="T101" t="s">
        <v>42</v>
      </c>
      <c r="U101" t="s">
        <v>29</v>
      </c>
      <c r="V101" t="s">
        <v>31</v>
      </c>
      <c r="Z101" t="s">
        <v>1179</v>
      </c>
      <c r="AA101" t="str">
        <f>VLOOKUP(A101,[2]registrasi!$B$2:$C$955,2,FALSE)</f>
        <v>registrasi</v>
      </c>
      <c r="AB101">
        <f>VLOOKUP(G101,[3]Sheet1!$C$6:$G$46,5,FALSE)</f>
        <v>404</v>
      </c>
      <c r="AC101" t="e">
        <f>VLOOKUP(A101,[2]nim!$A$2:$B$922,2,FALSE)</f>
        <v>#N/A</v>
      </c>
    </row>
    <row r="102" spans="1:29" x14ac:dyDescent="0.3">
      <c r="A102">
        <v>4210891367</v>
      </c>
      <c r="B102">
        <v>1</v>
      </c>
      <c r="D102">
        <v>3112072</v>
      </c>
      <c r="E102" t="s">
        <v>203</v>
      </c>
      <c r="F102" t="str">
        <f>VLOOKUP(E102,[1]PRODI_2019!$E$2:$J$70,6,FALSE)</f>
        <v>FKIP</v>
      </c>
      <c r="G102">
        <f>VLOOKUP(E102,[1]PRODI_2019!$E$2:$K$70,7,FALSE)</f>
        <v>2221</v>
      </c>
      <c r="H102" t="str">
        <f>VLOOKUP(F102,Sheet1!$H$4:$I$11,2,FALSE)</f>
        <v>2_FKIP</v>
      </c>
      <c r="I102" t="s">
        <v>1225</v>
      </c>
      <c r="J102" t="s">
        <v>35</v>
      </c>
      <c r="K102" t="s">
        <v>960</v>
      </c>
      <c r="L102" s="1">
        <v>37888</v>
      </c>
      <c r="M102" t="s">
        <v>28</v>
      </c>
      <c r="N102" t="s">
        <v>39</v>
      </c>
      <c r="O102" t="s">
        <v>29</v>
      </c>
      <c r="P102" t="s">
        <v>184</v>
      </c>
      <c r="Q102" t="str">
        <f t="shared" si="6"/>
        <v>SMAN</v>
      </c>
      <c r="R102" t="str">
        <f t="shared" si="7"/>
        <v>Negeri</v>
      </c>
      <c r="S102" t="str">
        <f t="shared" si="5"/>
        <v>SMA</v>
      </c>
      <c r="T102" t="s">
        <v>39</v>
      </c>
      <c r="U102" t="s">
        <v>29</v>
      </c>
      <c r="V102" t="s">
        <v>31</v>
      </c>
      <c r="Z102" t="s">
        <v>1173</v>
      </c>
      <c r="AA102" t="str">
        <f>VLOOKUP(A102,[2]registrasi!$B$2:$C$955,2,FALSE)</f>
        <v>registrasi</v>
      </c>
      <c r="AB102">
        <f>VLOOKUP(G102,[3]Sheet1!$C$6:$G$46,5,FALSE)</f>
        <v>112</v>
      </c>
      <c r="AC102" t="e">
        <f>VLOOKUP(A102,[2]nim!$A$2:$B$922,2,FALSE)</f>
        <v>#N/A</v>
      </c>
    </row>
    <row r="103" spans="1:29" x14ac:dyDescent="0.3">
      <c r="A103">
        <v>4210256983</v>
      </c>
      <c r="B103">
        <v>1</v>
      </c>
      <c r="D103">
        <v>3111092</v>
      </c>
      <c r="E103" t="s">
        <v>200</v>
      </c>
      <c r="F103" t="str">
        <f>VLOOKUP(E103,[1]PRODI_2019!$E$2:$J$70,6,FALSE)</f>
        <v>Pertanian</v>
      </c>
      <c r="G103">
        <f>VLOOKUP(E103,[1]PRODI_2019!$E$2:$K$70,7,FALSE)</f>
        <v>4443</v>
      </c>
      <c r="H103" t="str">
        <f>VLOOKUP(F103,Sheet1!$H$4:$I$11,2,FALSE)</f>
        <v>4_Pertanian</v>
      </c>
      <c r="I103" t="s">
        <v>315</v>
      </c>
      <c r="J103" t="s">
        <v>26</v>
      </c>
      <c r="K103" t="s">
        <v>957</v>
      </c>
      <c r="L103" s="1">
        <v>37780</v>
      </c>
      <c r="M103" t="s">
        <v>28</v>
      </c>
      <c r="N103" t="s">
        <v>72</v>
      </c>
      <c r="O103" t="s">
        <v>29</v>
      </c>
      <c r="P103" t="s">
        <v>1076</v>
      </c>
      <c r="Q103" t="str">
        <f t="shared" si="6"/>
        <v>MAS</v>
      </c>
      <c r="R103" t="str">
        <f t="shared" si="7"/>
        <v>Swasta</v>
      </c>
      <c r="S103" t="str">
        <f t="shared" si="5"/>
        <v>MA</v>
      </c>
      <c r="T103" t="s">
        <v>72</v>
      </c>
      <c r="U103" t="s">
        <v>29</v>
      </c>
      <c r="V103" t="s">
        <v>31</v>
      </c>
      <c r="Z103" t="s">
        <v>1180</v>
      </c>
      <c r="AA103" t="str">
        <f>VLOOKUP(A103,[2]registrasi!$B$2:$C$955,2,FALSE)</f>
        <v>registrasi</v>
      </c>
      <c r="AB103">
        <f>VLOOKUP(G103,[3]Sheet1!$C$6:$G$46,5,FALSE)</f>
        <v>193</v>
      </c>
      <c r="AC103" t="e">
        <f>VLOOKUP(A103,[2]nim!$A$2:$B$922,2,FALSE)</f>
        <v>#N/A</v>
      </c>
    </row>
    <row r="104" spans="1:29" x14ac:dyDescent="0.3">
      <c r="A104">
        <v>4210131499</v>
      </c>
      <c r="B104">
        <v>1</v>
      </c>
      <c r="D104">
        <v>3111084</v>
      </c>
      <c r="E104" t="s">
        <v>205</v>
      </c>
      <c r="F104" t="str">
        <f>VLOOKUP(E104,[1]PRODI_2019!$E$2:$J$70,6,FALSE)</f>
        <v>Pertanian</v>
      </c>
      <c r="G104">
        <f>VLOOKUP(E104,[1]PRODI_2019!$E$2:$K$70,7,FALSE)</f>
        <v>4442</v>
      </c>
      <c r="H104" t="str">
        <f>VLOOKUP(F104,Sheet1!$H$4:$I$11,2,FALSE)</f>
        <v>4_Pertanian</v>
      </c>
      <c r="I104" t="s">
        <v>316</v>
      </c>
      <c r="J104" t="s">
        <v>35</v>
      </c>
      <c r="K104" t="s">
        <v>958</v>
      </c>
      <c r="L104" s="1">
        <v>37714</v>
      </c>
      <c r="M104" t="s">
        <v>28</v>
      </c>
      <c r="N104" t="s">
        <v>27</v>
      </c>
      <c r="O104" t="s">
        <v>29</v>
      </c>
      <c r="P104" t="s">
        <v>122</v>
      </c>
      <c r="Q104" t="str">
        <f t="shared" si="6"/>
        <v>SMAN</v>
      </c>
      <c r="R104" t="str">
        <f t="shared" si="7"/>
        <v>Negeri</v>
      </c>
      <c r="S104" t="str">
        <f t="shared" si="5"/>
        <v>SMA</v>
      </c>
      <c r="T104" t="s">
        <v>27</v>
      </c>
      <c r="U104" t="s">
        <v>29</v>
      </c>
      <c r="V104" t="s">
        <v>31</v>
      </c>
      <c r="Z104" t="s">
        <v>1180</v>
      </c>
      <c r="AA104" t="str">
        <f>VLOOKUP(A104,[2]registrasi!$B$2:$C$955,2,FALSE)</f>
        <v>registrasi</v>
      </c>
      <c r="AB104">
        <f>VLOOKUP(G104,[3]Sheet1!$C$6:$G$46,5,FALSE)</f>
        <v>404</v>
      </c>
      <c r="AC104" t="e">
        <f>VLOOKUP(A104,[2]nim!$A$2:$B$922,2,FALSE)</f>
        <v>#N/A</v>
      </c>
    </row>
    <row r="105" spans="1:29" x14ac:dyDescent="0.3">
      <c r="A105">
        <v>4210683668</v>
      </c>
      <c r="B105">
        <v>1</v>
      </c>
      <c r="D105">
        <v>3111076</v>
      </c>
      <c r="E105" t="s">
        <v>218</v>
      </c>
      <c r="F105" t="str">
        <f>VLOOKUP(E105,[1]PRODI_2019!$E$2:$J$70,6,FALSE)</f>
        <v>Pertanian</v>
      </c>
      <c r="G105">
        <f>VLOOKUP(E105,[1]PRODI_2019!$E$2:$K$70,7,FALSE)</f>
        <v>4441</v>
      </c>
      <c r="H105" t="str">
        <f>VLOOKUP(F105,Sheet1!$H$4:$I$11,2,FALSE)</f>
        <v>4_Pertanian</v>
      </c>
      <c r="I105" t="s">
        <v>317</v>
      </c>
      <c r="J105" t="s">
        <v>35</v>
      </c>
      <c r="K105" t="s">
        <v>960</v>
      </c>
      <c r="L105" s="1">
        <v>38015</v>
      </c>
      <c r="M105" t="s">
        <v>28</v>
      </c>
      <c r="N105" t="s">
        <v>39</v>
      </c>
      <c r="O105" t="s">
        <v>29</v>
      </c>
      <c r="P105" t="s">
        <v>119</v>
      </c>
      <c r="Q105" t="str">
        <f t="shared" si="6"/>
        <v>MAN</v>
      </c>
      <c r="R105" t="str">
        <f t="shared" si="7"/>
        <v>Negeri</v>
      </c>
      <c r="S105" t="str">
        <f t="shared" si="5"/>
        <v>MA</v>
      </c>
      <c r="T105" t="s">
        <v>39</v>
      </c>
      <c r="U105" t="s">
        <v>29</v>
      </c>
      <c r="V105" t="s">
        <v>31</v>
      </c>
      <c r="Z105" t="s">
        <v>1175</v>
      </c>
      <c r="AA105" t="str">
        <f>VLOOKUP(A105,[2]registrasi!$B$2:$C$955,2,FALSE)</f>
        <v>registrasi</v>
      </c>
      <c r="AB105">
        <f>VLOOKUP(G105,[3]Sheet1!$C$6:$G$46,5,FALSE)</f>
        <v>789</v>
      </c>
      <c r="AC105" t="e">
        <f>VLOOKUP(A105,[2]nim!$A$2:$B$922,2,FALSE)</f>
        <v>#N/A</v>
      </c>
    </row>
    <row r="106" spans="1:29" x14ac:dyDescent="0.3">
      <c r="A106">
        <v>4210973302</v>
      </c>
      <c r="B106">
        <v>1</v>
      </c>
      <c r="D106">
        <v>3112064</v>
      </c>
      <c r="E106" t="s">
        <v>215</v>
      </c>
      <c r="F106" t="str">
        <f>VLOOKUP(E106,[1]PRODI_2019!$E$2:$J$70,6,FALSE)</f>
        <v>FISIP</v>
      </c>
      <c r="G106">
        <f>VLOOKUP(E106,[1]PRODI_2019!$E$2:$K$70,7,FALSE)</f>
        <v>6662</v>
      </c>
      <c r="H106" t="str">
        <f>VLOOKUP(F106,Sheet1!$H$4:$I$11,2,FALSE)</f>
        <v>6_FISIP</v>
      </c>
      <c r="I106" t="s">
        <v>1226</v>
      </c>
      <c r="J106" t="s">
        <v>35</v>
      </c>
      <c r="K106" t="s">
        <v>956</v>
      </c>
      <c r="L106" s="1">
        <v>37626</v>
      </c>
      <c r="M106" t="s">
        <v>28</v>
      </c>
      <c r="N106" t="s">
        <v>42</v>
      </c>
      <c r="O106" t="s">
        <v>29</v>
      </c>
      <c r="P106" t="s">
        <v>80</v>
      </c>
      <c r="Q106" t="str">
        <f t="shared" si="6"/>
        <v>SMAN</v>
      </c>
      <c r="R106" t="str">
        <f t="shared" si="7"/>
        <v>Negeri</v>
      </c>
      <c r="S106" t="str">
        <f t="shared" si="5"/>
        <v>SMA</v>
      </c>
      <c r="T106" t="s">
        <v>42</v>
      </c>
      <c r="U106" t="s">
        <v>29</v>
      </c>
      <c r="V106" t="s">
        <v>31</v>
      </c>
      <c r="Z106" t="s">
        <v>1174</v>
      </c>
      <c r="AA106" t="str">
        <f>VLOOKUP(A106,[2]registrasi!$B$2:$C$955,2,FALSE)</f>
        <v>registrasi</v>
      </c>
      <c r="AB106">
        <f>VLOOKUP(G106,[3]Sheet1!$C$6:$G$46,5,FALSE)</f>
        <v>1423</v>
      </c>
      <c r="AC106" t="str">
        <f>VLOOKUP(A106,[2]nim!$A$2:$B$922,2,FALSE)</f>
        <v>diterima</v>
      </c>
    </row>
    <row r="107" spans="1:29" x14ac:dyDescent="0.3">
      <c r="A107">
        <v>4210692323</v>
      </c>
      <c r="B107">
        <v>1</v>
      </c>
      <c r="D107">
        <v>3111215</v>
      </c>
      <c r="E107" t="s">
        <v>225</v>
      </c>
      <c r="F107" t="str">
        <f>VLOOKUP(E107,[1]PRODI_2019!$E$2:$J$70,6,FALSE)</f>
        <v>Teknik</v>
      </c>
      <c r="G107">
        <f>VLOOKUP(E107,[1]PRODI_2019!$E$2:$K$70,7,FALSE)</f>
        <v>3337</v>
      </c>
      <c r="H107" t="str">
        <f>VLOOKUP(F107,Sheet1!$H$4:$I$11,2,FALSE)</f>
        <v>3_Teknik</v>
      </c>
      <c r="I107" t="s">
        <v>318</v>
      </c>
      <c r="J107" t="s">
        <v>35</v>
      </c>
      <c r="K107" t="s">
        <v>962</v>
      </c>
      <c r="L107" s="1">
        <v>37480</v>
      </c>
      <c r="M107" t="s">
        <v>28</v>
      </c>
      <c r="N107" t="s">
        <v>56</v>
      </c>
      <c r="O107" t="s">
        <v>29</v>
      </c>
      <c r="P107" t="s">
        <v>1077</v>
      </c>
      <c r="Q107" t="str">
        <f t="shared" si="6"/>
        <v>MAS</v>
      </c>
      <c r="R107" t="str">
        <f t="shared" si="7"/>
        <v>Swasta</v>
      </c>
      <c r="S107" t="str">
        <f t="shared" si="5"/>
        <v>MA</v>
      </c>
      <c r="T107" t="s">
        <v>56</v>
      </c>
      <c r="U107" t="s">
        <v>29</v>
      </c>
      <c r="V107" t="s">
        <v>37</v>
      </c>
      <c r="Z107" t="s">
        <v>1172</v>
      </c>
      <c r="AA107" t="str">
        <f>VLOOKUP(A107,[2]registrasi!$B$2:$C$955,2,FALSE)</f>
        <v>registrasi</v>
      </c>
      <c r="AB107">
        <f>VLOOKUP(G107,[3]Sheet1!$C$6:$G$46,5,FALSE)</f>
        <v>1057</v>
      </c>
      <c r="AC107" t="e">
        <f>VLOOKUP(A107,[2]nim!$A$2:$B$922,2,FALSE)</f>
        <v>#N/A</v>
      </c>
    </row>
    <row r="108" spans="1:29" x14ac:dyDescent="0.3">
      <c r="A108">
        <v>4210689234</v>
      </c>
      <c r="B108">
        <v>1</v>
      </c>
      <c r="D108">
        <v>3112106</v>
      </c>
      <c r="E108" t="s">
        <v>211</v>
      </c>
      <c r="F108" t="str">
        <f>VLOOKUP(E108,[1]PRODI_2019!$E$2:$J$70,6,FALSE)</f>
        <v>FKIP</v>
      </c>
      <c r="G108">
        <f>VLOOKUP(E108,[1]PRODI_2019!$E$2:$K$70,7,FALSE)</f>
        <v>2227</v>
      </c>
      <c r="H108" t="str">
        <f>VLOOKUP(F108,Sheet1!$H$4:$I$11,2,FALSE)</f>
        <v>2_FKIP</v>
      </c>
      <c r="I108" t="s">
        <v>319</v>
      </c>
      <c r="J108" t="s">
        <v>35</v>
      </c>
      <c r="K108" t="s">
        <v>958</v>
      </c>
      <c r="L108" s="1">
        <v>37786</v>
      </c>
      <c r="M108" t="s">
        <v>28</v>
      </c>
      <c r="N108" t="s">
        <v>27</v>
      </c>
      <c r="O108" t="s">
        <v>29</v>
      </c>
      <c r="P108" t="s">
        <v>122</v>
      </c>
      <c r="Q108" t="str">
        <f t="shared" si="6"/>
        <v>SMAN</v>
      </c>
      <c r="R108" t="str">
        <f t="shared" si="7"/>
        <v>Negeri</v>
      </c>
      <c r="S108" t="str">
        <f t="shared" si="5"/>
        <v>SMA</v>
      </c>
      <c r="T108" t="s">
        <v>27</v>
      </c>
      <c r="U108" t="s">
        <v>29</v>
      </c>
      <c r="V108" t="s">
        <v>31</v>
      </c>
      <c r="Z108" t="s">
        <v>1178</v>
      </c>
      <c r="AA108" t="str">
        <f>VLOOKUP(A108,[2]registrasi!$B$2:$C$955,2,FALSE)</f>
        <v>registrasi</v>
      </c>
      <c r="AB108">
        <f>VLOOKUP(G108,[3]Sheet1!$C$6:$G$46,5,FALSE)</f>
        <v>723</v>
      </c>
      <c r="AC108" t="e">
        <f>VLOOKUP(A108,[2]nim!$A$2:$B$922,2,FALSE)</f>
        <v>#N/A</v>
      </c>
    </row>
    <row r="109" spans="1:29" x14ac:dyDescent="0.3">
      <c r="A109">
        <v>4210709565</v>
      </c>
      <c r="B109">
        <v>1</v>
      </c>
      <c r="D109">
        <v>3111061</v>
      </c>
      <c r="E109" t="s">
        <v>223</v>
      </c>
      <c r="F109" t="str">
        <f>VLOOKUP(E109,[1]PRODI_2019!$E$2:$J$70,6,FALSE)</f>
        <v>Teknik</v>
      </c>
      <c r="G109">
        <f>VLOOKUP(E109,[1]PRODI_2019!$E$2:$K$70,7,FALSE)</f>
        <v>3336</v>
      </c>
      <c r="H109" t="str">
        <f>VLOOKUP(F109,Sheet1!$H$4:$I$11,2,FALSE)</f>
        <v>3_Teknik</v>
      </c>
      <c r="I109" t="s">
        <v>320</v>
      </c>
      <c r="J109" t="s">
        <v>35</v>
      </c>
      <c r="K109" t="s">
        <v>977</v>
      </c>
      <c r="L109" s="1">
        <v>37720</v>
      </c>
      <c r="M109" t="s">
        <v>28</v>
      </c>
      <c r="N109" t="s">
        <v>49</v>
      </c>
      <c r="O109" t="s">
        <v>29</v>
      </c>
      <c r="P109" t="s">
        <v>112</v>
      </c>
      <c r="Q109" t="str">
        <f t="shared" si="6"/>
        <v>SMAN</v>
      </c>
      <c r="R109" t="str">
        <f t="shared" si="7"/>
        <v>Negeri</v>
      </c>
      <c r="S109" t="str">
        <f t="shared" si="5"/>
        <v>SMA</v>
      </c>
      <c r="T109" t="s">
        <v>49</v>
      </c>
      <c r="U109" t="s">
        <v>29</v>
      </c>
      <c r="V109" t="s">
        <v>31</v>
      </c>
      <c r="Z109" t="s">
        <v>1175</v>
      </c>
      <c r="AA109" t="str">
        <f>VLOOKUP(A109,[2]registrasi!$B$2:$C$955,2,FALSE)</f>
        <v>registrasi</v>
      </c>
      <c r="AB109">
        <f>VLOOKUP(G109,[3]Sheet1!$C$6:$G$46,5,FALSE)</f>
        <v>511</v>
      </c>
      <c r="AC109" t="e">
        <f>VLOOKUP(A109,[2]nim!$A$2:$B$922,2,FALSE)</f>
        <v>#N/A</v>
      </c>
    </row>
    <row r="110" spans="1:29" x14ac:dyDescent="0.3">
      <c r="A110">
        <v>4210709679</v>
      </c>
      <c r="B110">
        <v>1</v>
      </c>
      <c r="D110">
        <v>3111045</v>
      </c>
      <c r="E110" t="s">
        <v>226</v>
      </c>
      <c r="F110" t="str">
        <f>VLOOKUP(E110,[1]PRODI_2019!$E$2:$J$70,6,FALSE)</f>
        <v>Teknik</v>
      </c>
      <c r="G110">
        <f>VLOOKUP(E110,[1]PRODI_2019!$E$2:$K$70,7,FALSE)</f>
        <v>3334</v>
      </c>
      <c r="H110" t="str">
        <f>VLOOKUP(F110,Sheet1!$H$4:$I$11,2,FALSE)</f>
        <v>3_Teknik</v>
      </c>
      <c r="I110" t="s">
        <v>321</v>
      </c>
      <c r="J110" t="s">
        <v>35</v>
      </c>
      <c r="K110" t="s">
        <v>963</v>
      </c>
      <c r="L110" s="1">
        <v>38162</v>
      </c>
      <c r="M110" t="s">
        <v>1058</v>
      </c>
      <c r="N110" t="s">
        <v>49</v>
      </c>
      <c r="O110" t="s">
        <v>29</v>
      </c>
      <c r="P110" t="s">
        <v>112</v>
      </c>
      <c r="Q110" t="str">
        <f t="shared" si="6"/>
        <v>SMAN</v>
      </c>
      <c r="R110" t="str">
        <f t="shared" si="7"/>
        <v>Negeri</v>
      </c>
      <c r="S110" t="str">
        <f t="shared" si="5"/>
        <v>SMA</v>
      </c>
      <c r="T110" t="s">
        <v>49</v>
      </c>
      <c r="U110" t="s">
        <v>29</v>
      </c>
      <c r="V110" t="s">
        <v>31</v>
      </c>
      <c r="Z110" t="s">
        <v>1173</v>
      </c>
      <c r="AA110" t="str">
        <f>VLOOKUP(A110,[2]registrasi!$B$2:$C$955,2,FALSE)</f>
        <v>registrasi</v>
      </c>
      <c r="AB110">
        <f>VLOOKUP(G110,[3]Sheet1!$C$6:$G$46,5,FALSE)</f>
        <v>236</v>
      </c>
      <c r="AC110" t="e">
        <f>VLOOKUP(A110,[2]nim!$A$2:$B$922,2,FALSE)</f>
        <v>#N/A</v>
      </c>
    </row>
    <row r="111" spans="1:29" x14ac:dyDescent="0.3">
      <c r="A111">
        <v>4210003908</v>
      </c>
      <c r="B111">
        <v>1</v>
      </c>
      <c r="D111">
        <v>3112153</v>
      </c>
      <c r="E111" t="s">
        <v>221</v>
      </c>
      <c r="F111" t="str">
        <f>VLOOKUP(E111,[1]PRODI_2019!$E$2:$J$70,6,FALSE)</f>
        <v>FKIP</v>
      </c>
      <c r="G111">
        <f>VLOOKUP(E111,[1]PRODI_2019!$E$2:$K$70,7,FALSE)</f>
        <v>2286</v>
      </c>
      <c r="H111" t="str">
        <f>VLOOKUP(F111,Sheet1!$H$4:$I$11,2,FALSE)</f>
        <v>2_FKIP</v>
      </c>
      <c r="I111" t="s">
        <v>322</v>
      </c>
      <c r="J111" t="s">
        <v>35</v>
      </c>
      <c r="K111" t="s">
        <v>962</v>
      </c>
      <c r="L111" s="1">
        <v>37655</v>
      </c>
      <c r="M111" t="s">
        <v>28</v>
      </c>
      <c r="N111" t="s">
        <v>56</v>
      </c>
      <c r="O111" t="s">
        <v>29</v>
      </c>
      <c r="P111" t="s">
        <v>87</v>
      </c>
      <c r="Q111" t="str">
        <f t="shared" si="6"/>
        <v>SMAN</v>
      </c>
      <c r="R111" t="str">
        <f t="shared" si="7"/>
        <v>Negeri</v>
      </c>
      <c r="S111" t="str">
        <f t="shared" si="5"/>
        <v>SMA</v>
      </c>
      <c r="T111" t="s">
        <v>56</v>
      </c>
      <c r="U111" t="s">
        <v>29</v>
      </c>
      <c r="V111" t="s">
        <v>37</v>
      </c>
      <c r="Z111" t="s">
        <v>1172</v>
      </c>
      <c r="AA111" t="str">
        <f>VLOOKUP(A111,[2]registrasi!$B$2:$C$955,2,FALSE)</f>
        <v>registrasi</v>
      </c>
      <c r="AB111">
        <f>VLOOKUP(G111,[3]Sheet1!$C$6:$G$46,5,FALSE)</f>
        <v>103</v>
      </c>
      <c r="AC111" t="str">
        <f>VLOOKUP(A111,[2]nim!$A$2:$B$922,2,FALSE)</f>
        <v>diterima</v>
      </c>
    </row>
    <row r="112" spans="1:29" x14ac:dyDescent="0.3">
      <c r="A112">
        <v>4210723948</v>
      </c>
      <c r="B112">
        <v>1</v>
      </c>
      <c r="D112">
        <v>3112041</v>
      </c>
      <c r="E112" t="s">
        <v>1186</v>
      </c>
      <c r="F112" t="str">
        <f>VLOOKUP(E112,[1]PRODI_2019!$E$2:$J$70,6,FALSE)</f>
        <v>FEB</v>
      </c>
      <c r="G112">
        <f>VLOOKUP(E112,[1]PRODI_2019!$E$2:$K$70,7,FALSE)</f>
        <v>5553</v>
      </c>
      <c r="H112" t="str">
        <f>VLOOKUP(F112,Sheet1!$H$4:$I$11,2,FALSE)</f>
        <v>5_FEB</v>
      </c>
      <c r="I112" t="s">
        <v>1227</v>
      </c>
      <c r="J112" t="s">
        <v>35</v>
      </c>
      <c r="K112" t="s">
        <v>969</v>
      </c>
      <c r="L112" s="1">
        <v>37988</v>
      </c>
      <c r="M112" t="s">
        <v>28</v>
      </c>
      <c r="N112" t="s">
        <v>72</v>
      </c>
      <c r="O112" t="s">
        <v>29</v>
      </c>
      <c r="P112" t="s">
        <v>142</v>
      </c>
      <c r="Q112" t="str">
        <f t="shared" si="6"/>
        <v>SMAN</v>
      </c>
      <c r="R112" t="str">
        <f t="shared" si="7"/>
        <v>Negeri</v>
      </c>
      <c r="S112" t="str">
        <f t="shared" si="5"/>
        <v>SMA</v>
      </c>
      <c r="T112" t="s">
        <v>72</v>
      </c>
      <c r="U112" t="s">
        <v>29</v>
      </c>
      <c r="V112" t="s">
        <v>31</v>
      </c>
      <c r="Z112" t="s">
        <v>1178</v>
      </c>
      <c r="AA112" t="str">
        <f>VLOOKUP(A112,[2]registrasi!$B$2:$C$955,2,FALSE)</f>
        <v>registrasi</v>
      </c>
      <c r="AB112">
        <f>VLOOKUP(G112,[3]Sheet1!$C$6:$G$46,5,FALSE)</f>
        <v>288</v>
      </c>
      <c r="AC112" t="e">
        <f>VLOOKUP(A112,[2]nim!$A$2:$B$922,2,FALSE)</f>
        <v>#N/A</v>
      </c>
    </row>
    <row r="113" spans="1:29" x14ac:dyDescent="0.3">
      <c r="A113">
        <v>4210731416</v>
      </c>
      <c r="B113">
        <v>1</v>
      </c>
      <c r="D113">
        <v>3112033</v>
      </c>
      <c r="E113" t="s">
        <v>204</v>
      </c>
      <c r="F113" t="str">
        <f>VLOOKUP(E113,[1]PRODI_2019!$E$2:$J$70,6,FALSE)</f>
        <v>FEB</v>
      </c>
      <c r="G113">
        <f>VLOOKUP(E113,[1]PRODI_2019!$E$2:$K$70,7,FALSE)</f>
        <v>5552</v>
      </c>
      <c r="H113" t="str">
        <f>VLOOKUP(F113,Sheet1!$H$4:$I$11,2,FALSE)</f>
        <v>5_FEB</v>
      </c>
      <c r="I113" t="s">
        <v>323</v>
      </c>
      <c r="J113" t="s">
        <v>35</v>
      </c>
      <c r="K113" t="s">
        <v>962</v>
      </c>
      <c r="L113" s="1">
        <v>37447</v>
      </c>
      <c r="M113" t="s">
        <v>28</v>
      </c>
      <c r="N113" t="s">
        <v>56</v>
      </c>
      <c r="O113" t="s">
        <v>29</v>
      </c>
      <c r="P113" t="s">
        <v>87</v>
      </c>
      <c r="Q113" t="str">
        <f t="shared" si="6"/>
        <v>SMAN</v>
      </c>
      <c r="R113" t="str">
        <f t="shared" si="7"/>
        <v>Negeri</v>
      </c>
      <c r="S113" t="str">
        <f t="shared" si="5"/>
        <v>SMA</v>
      </c>
      <c r="T113" t="s">
        <v>56</v>
      </c>
      <c r="U113" t="s">
        <v>29</v>
      </c>
      <c r="V113" t="s">
        <v>37</v>
      </c>
      <c r="Z113" t="s">
        <v>1172</v>
      </c>
      <c r="AA113" t="str">
        <f>VLOOKUP(A113,[2]registrasi!$B$2:$C$955,2,FALSE)</f>
        <v>registrasi</v>
      </c>
      <c r="AB113">
        <f>VLOOKUP(G113,[3]Sheet1!$C$6:$G$46,5,FALSE)</f>
        <v>1184</v>
      </c>
      <c r="AC113" t="str">
        <f>VLOOKUP(A113,[2]nim!$A$2:$B$922,2,FALSE)</f>
        <v>diterima</v>
      </c>
    </row>
    <row r="114" spans="1:29" x14ac:dyDescent="0.3">
      <c r="A114">
        <v>4210949152</v>
      </c>
      <c r="B114">
        <v>1</v>
      </c>
      <c r="D114">
        <v>3111045</v>
      </c>
      <c r="E114" t="s">
        <v>226</v>
      </c>
      <c r="F114" t="str">
        <f>VLOOKUP(E114,[1]PRODI_2019!$E$2:$J$70,6,FALSE)</f>
        <v>Teknik</v>
      </c>
      <c r="G114">
        <f>VLOOKUP(E114,[1]PRODI_2019!$E$2:$K$70,7,FALSE)</f>
        <v>3334</v>
      </c>
      <c r="H114" t="str">
        <f>VLOOKUP(F114,Sheet1!$H$4:$I$11,2,FALSE)</f>
        <v>3_Teknik</v>
      </c>
      <c r="I114" t="s">
        <v>324</v>
      </c>
      <c r="J114" t="s">
        <v>35</v>
      </c>
      <c r="K114" t="s">
        <v>962</v>
      </c>
      <c r="L114" s="1">
        <v>37769</v>
      </c>
      <c r="M114" t="s">
        <v>28</v>
      </c>
      <c r="N114" t="s">
        <v>56</v>
      </c>
      <c r="O114" t="s">
        <v>29</v>
      </c>
      <c r="P114" t="s">
        <v>140</v>
      </c>
      <c r="Q114" t="str">
        <f t="shared" si="6"/>
        <v>SMAN</v>
      </c>
      <c r="R114" t="str">
        <f t="shared" si="7"/>
        <v>Negeri</v>
      </c>
      <c r="S114" t="str">
        <f t="shared" si="5"/>
        <v>SMA</v>
      </c>
      <c r="T114" t="s">
        <v>56</v>
      </c>
      <c r="U114" t="s">
        <v>29</v>
      </c>
      <c r="V114" t="s">
        <v>37</v>
      </c>
      <c r="Z114" t="s">
        <v>1172</v>
      </c>
      <c r="AA114" t="str">
        <f>VLOOKUP(A114,[2]registrasi!$B$2:$C$955,2,FALSE)</f>
        <v>registrasi</v>
      </c>
      <c r="AB114">
        <f>VLOOKUP(G114,[3]Sheet1!$C$6:$G$46,5,FALSE)</f>
        <v>236</v>
      </c>
      <c r="AC114" t="str">
        <f>VLOOKUP(A114,[2]nim!$A$2:$B$922,2,FALSE)</f>
        <v>diterima</v>
      </c>
    </row>
    <row r="115" spans="1:29" x14ac:dyDescent="0.3">
      <c r="A115">
        <v>4210745675</v>
      </c>
      <c r="B115">
        <v>1</v>
      </c>
      <c r="D115">
        <v>3112064</v>
      </c>
      <c r="E115" t="s">
        <v>215</v>
      </c>
      <c r="F115" t="str">
        <f>VLOOKUP(E115,[1]PRODI_2019!$E$2:$J$70,6,FALSE)</f>
        <v>FISIP</v>
      </c>
      <c r="G115">
        <f>VLOOKUP(E115,[1]PRODI_2019!$E$2:$K$70,7,FALSE)</f>
        <v>6662</v>
      </c>
      <c r="H115" t="str">
        <f>VLOOKUP(F115,Sheet1!$H$4:$I$11,2,FALSE)</f>
        <v>6_FISIP</v>
      </c>
      <c r="I115" t="s">
        <v>325</v>
      </c>
      <c r="J115" t="s">
        <v>26</v>
      </c>
      <c r="K115" t="s">
        <v>967</v>
      </c>
      <c r="L115" s="1">
        <v>37954</v>
      </c>
      <c r="M115" t="s">
        <v>28</v>
      </c>
      <c r="N115" t="s">
        <v>56</v>
      </c>
      <c r="O115" t="s">
        <v>29</v>
      </c>
      <c r="P115" t="s">
        <v>140</v>
      </c>
      <c r="Q115" t="str">
        <f t="shared" si="6"/>
        <v>SMAN</v>
      </c>
      <c r="R115" t="str">
        <f t="shared" si="7"/>
        <v>Negeri</v>
      </c>
      <c r="S115" t="str">
        <f t="shared" si="5"/>
        <v>SMA</v>
      </c>
      <c r="T115" t="s">
        <v>56</v>
      </c>
      <c r="U115" t="s">
        <v>29</v>
      </c>
      <c r="V115" t="s">
        <v>37</v>
      </c>
      <c r="Z115" t="s">
        <v>1174</v>
      </c>
      <c r="AA115" t="str">
        <f>VLOOKUP(A115,[2]registrasi!$B$2:$C$955,2,FALSE)</f>
        <v>registrasi</v>
      </c>
      <c r="AB115">
        <f>VLOOKUP(G115,[3]Sheet1!$C$6:$G$46,5,FALSE)</f>
        <v>1423</v>
      </c>
      <c r="AC115" t="str">
        <f>VLOOKUP(A115,[2]nim!$A$2:$B$922,2,FALSE)</f>
        <v>diterima</v>
      </c>
    </row>
    <row r="116" spans="1:29" x14ac:dyDescent="0.3">
      <c r="A116">
        <v>4210281783</v>
      </c>
      <c r="B116">
        <v>1</v>
      </c>
      <c r="D116">
        <v>3111037</v>
      </c>
      <c r="E116" t="s">
        <v>201</v>
      </c>
      <c r="F116" t="str">
        <f>VLOOKUP(E116,[1]PRODI_2019!$E$2:$J$70,6,FALSE)</f>
        <v>Teknik</v>
      </c>
      <c r="G116">
        <f>VLOOKUP(E116,[1]PRODI_2019!$E$2:$K$70,7,FALSE)</f>
        <v>3333</v>
      </c>
      <c r="H116" t="str">
        <f>VLOOKUP(F116,Sheet1!$H$4:$I$11,2,FALSE)</f>
        <v>3_Teknik</v>
      </c>
      <c r="I116" t="s">
        <v>1228</v>
      </c>
      <c r="J116" t="s">
        <v>26</v>
      </c>
      <c r="K116" t="s">
        <v>958</v>
      </c>
      <c r="L116" s="1">
        <v>37690</v>
      </c>
      <c r="M116" t="s">
        <v>28</v>
      </c>
      <c r="N116" t="s">
        <v>27</v>
      </c>
      <c r="O116" t="s">
        <v>29</v>
      </c>
      <c r="P116" t="s">
        <v>1064</v>
      </c>
      <c r="Q116" t="str">
        <f t="shared" si="6"/>
        <v>SMAN</v>
      </c>
      <c r="R116" t="str">
        <f t="shared" si="7"/>
        <v>Negeri</v>
      </c>
      <c r="S116" t="str">
        <f t="shared" si="5"/>
        <v>SMA</v>
      </c>
      <c r="T116" t="s">
        <v>27</v>
      </c>
      <c r="U116" t="s">
        <v>29</v>
      </c>
      <c r="V116" t="s">
        <v>31</v>
      </c>
      <c r="Z116" t="s">
        <v>1179</v>
      </c>
      <c r="AA116" t="str">
        <f>VLOOKUP(A116,[2]registrasi!$B$2:$C$955,2,FALSE)</f>
        <v>registrasi</v>
      </c>
      <c r="AB116">
        <f>VLOOKUP(G116,[3]Sheet1!$C$6:$G$46,5,FALSE)</f>
        <v>1047</v>
      </c>
      <c r="AC116" t="str">
        <f>VLOOKUP(A116,[2]nim!$A$2:$B$922,2,FALSE)</f>
        <v>diterima</v>
      </c>
    </row>
    <row r="117" spans="1:29" x14ac:dyDescent="0.3">
      <c r="A117">
        <v>4210919520</v>
      </c>
      <c r="B117">
        <v>1</v>
      </c>
      <c r="D117">
        <v>3111053</v>
      </c>
      <c r="E117" t="s">
        <v>227</v>
      </c>
      <c r="F117" t="str">
        <f>VLOOKUP(E117,[1]PRODI_2019!$E$2:$J$70,6,FALSE)</f>
        <v>Teknik</v>
      </c>
      <c r="G117">
        <f>VLOOKUP(E117,[1]PRODI_2019!$E$2:$K$70,7,FALSE)</f>
        <v>3335</v>
      </c>
      <c r="H117" t="str">
        <f>VLOOKUP(F117,Sheet1!$H$4:$I$11,2,FALSE)</f>
        <v>3_Teknik</v>
      </c>
      <c r="I117" t="s">
        <v>326</v>
      </c>
      <c r="J117" t="s">
        <v>35</v>
      </c>
      <c r="K117" t="s">
        <v>974</v>
      </c>
      <c r="L117" s="1">
        <v>37522</v>
      </c>
      <c r="M117" t="s">
        <v>28</v>
      </c>
      <c r="N117" t="s">
        <v>42</v>
      </c>
      <c r="O117" t="s">
        <v>29</v>
      </c>
      <c r="P117" t="s">
        <v>152</v>
      </c>
      <c r="Q117" t="str">
        <f t="shared" si="6"/>
        <v>MAS</v>
      </c>
      <c r="R117" t="str">
        <f t="shared" si="7"/>
        <v>Swasta</v>
      </c>
      <c r="S117" t="str">
        <f t="shared" si="5"/>
        <v>MA</v>
      </c>
      <c r="T117" t="s">
        <v>42</v>
      </c>
      <c r="U117" t="s">
        <v>29</v>
      </c>
      <c r="V117" t="s">
        <v>37</v>
      </c>
      <c r="Z117" t="s">
        <v>1172</v>
      </c>
      <c r="AA117" t="str">
        <f>VLOOKUP(A117,[2]registrasi!$B$2:$C$955,2,FALSE)</f>
        <v>registrasi</v>
      </c>
      <c r="AB117">
        <f>VLOOKUP(G117,[3]Sheet1!$C$6:$G$46,5,FALSE)</f>
        <v>411</v>
      </c>
      <c r="AC117" t="str">
        <f>VLOOKUP(A117,[2]nim!$A$2:$B$922,2,FALSE)</f>
        <v>diterima</v>
      </c>
    </row>
    <row r="118" spans="1:29" x14ac:dyDescent="0.3">
      <c r="A118">
        <v>4210967965</v>
      </c>
      <c r="B118">
        <v>1</v>
      </c>
      <c r="D118">
        <v>3111215</v>
      </c>
      <c r="E118" t="s">
        <v>225</v>
      </c>
      <c r="F118" t="str">
        <f>VLOOKUP(E118,[1]PRODI_2019!$E$2:$J$70,6,FALSE)</f>
        <v>Teknik</v>
      </c>
      <c r="G118">
        <f>VLOOKUP(E118,[1]PRODI_2019!$E$2:$K$70,7,FALSE)</f>
        <v>3337</v>
      </c>
      <c r="H118" t="str">
        <f>VLOOKUP(F118,Sheet1!$H$4:$I$11,2,FALSE)</f>
        <v>3_Teknik</v>
      </c>
      <c r="I118" t="s">
        <v>327</v>
      </c>
      <c r="J118" t="s">
        <v>26</v>
      </c>
      <c r="K118" t="s">
        <v>972</v>
      </c>
      <c r="L118" s="1">
        <v>37834</v>
      </c>
      <c r="M118" t="s">
        <v>28</v>
      </c>
      <c r="N118" t="s">
        <v>36</v>
      </c>
      <c r="O118" t="s">
        <v>29</v>
      </c>
      <c r="P118" t="s">
        <v>87</v>
      </c>
      <c r="Q118" t="str">
        <f t="shared" si="6"/>
        <v>SMAN</v>
      </c>
      <c r="R118" t="str">
        <f t="shared" si="7"/>
        <v>Negeri</v>
      </c>
      <c r="S118" t="str">
        <f t="shared" si="5"/>
        <v>SMA</v>
      </c>
      <c r="T118" t="s">
        <v>56</v>
      </c>
      <c r="U118" t="s">
        <v>29</v>
      </c>
      <c r="V118" t="s">
        <v>37</v>
      </c>
      <c r="Z118" t="s">
        <v>1172</v>
      </c>
      <c r="AA118" t="str">
        <f>VLOOKUP(A118,[2]registrasi!$B$2:$C$955,2,FALSE)</f>
        <v>registrasi</v>
      </c>
      <c r="AB118">
        <f>VLOOKUP(G118,[3]Sheet1!$C$6:$G$46,5,FALSE)</f>
        <v>1057</v>
      </c>
      <c r="AC118" t="e">
        <f>VLOOKUP(A118,[2]nim!$A$2:$B$922,2,FALSE)</f>
        <v>#N/A</v>
      </c>
    </row>
    <row r="119" spans="1:29" x14ac:dyDescent="0.3">
      <c r="A119">
        <v>4210758376</v>
      </c>
      <c r="B119">
        <v>1</v>
      </c>
      <c r="D119">
        <v>3111045</v>
      </c>
      <c r="E119" t="s">
        <v>226</v>
      </c>
      <c r="F119" t="str">
        <f>VLOOKUP(E119,[1]PRODI_2019!$E$2:$J$70,6,FALSE)</f>
        <v>Teknik</v>
      </c>
      <c r="G119">
        <f>VLOOKUP(E119,[1]PRODI_2019!$E$2:$K$70,7,FALSE)</f>
        <v>3334</v>
      </c>
      <c r="H119" t="str">
        <f>VLOOKUP(F119,Sheet1!$H$4:$I$11,2,FALSE)</f>
        <v>3_Teknik</v>
      </c>
      <c r="I119" t="s">
        <v>328</v>
      </c>
      <c r="J119" t="s">
        <v>26</v>
      </c>
      <c r="K119" t="s">
        <v>960</v>
      </c>
      <c r="L119" s="1">
        <v>37778</v>
      </c>
      <c r="M119" t="s">
        <v>28</v>
      </c>
      <c r="N119" t="s">
        <v>27</v>
      </c>
      <c r="O119" t="s">
        <v>29</v>
      </c>
      <c r="P119" t="s">
        <v>196</v>
      </c>
      <c r="Q119" t="str">
        <f t="shared" si="6"/>
        <v>SMAN</v>
      </c>
      <c r="R119" t="str">
        <f t="shared" si="7"/>
        <v>Negeri</v>
      </c>
      <c r="S119" t="str">
        <f t="shared" si="5"/>
        <v>SMA</v>
      </c>
      <c r="T119" t="s">
        <v>27</v>
      </c>
      <c r="U119" t="s">
        <v>29</v>
      </c>
      <c r="V119" t="s">
        <v>31</v>
      </c>
      <c r="Z119" t="s">
        <v>1181</v>
      </c>
      <c r="AA119" t="str">
        <f>VLOOKUP(A119,[2]registrasi!$B$2:$C$955,2,FALSE)</f>
        <v>registrasi</v>
      </c>
      <c r="AB119">
        <f>VLOOKUP(G119,[3]Sheet1!$C$6:$G$46,5,FALSE)</f>
        <v>236</v>
      </c>
      <c r="AC119" t="e">
        <f>VLOOKUP(A119,[2]nim!$A$2:$B$922,2,FALSE)</f>
        <v>#N/A</v>
      </c>
    </row>
    <row r="120" spans="1:29" x14ac:dyDescent="0.3">
      <c r="A120">
        <v>4210766426</v>
      </c>
      <c r="B120">
        <v>1</v>
      </c>
      <c r="D120">
        <v>3111084</v>
      </c>
      <c r="E120" t="s">
        <v>205</v>
      </c>
      <c r="F120" t="str">
        <f>VLOOKUP(E120,[1]PRODI_2019!$E$2:$J$70,6,FALSE)</f>
        <v>Pertanian</v>
      </c>
      <c r="G120">
        <f>VLOOKUP(E120,[1]PRODI_2019!$E$2:$K$70,7,FALSE)</f>
        <v>4442</v>
      </c>
      <c r="H120" t="str">
        <f>VLOOKUP(F120,Sheet1!$H$4:$I$11,2,FALSE)</f>
        <v>4_Pertanian</v>
      </c>
      <c r="I120" t="s">
        <v>329</v>
      </c>
      <c r="J120" t="s">
        <v>35</v>
      </c>
      <c r="K120" t="s">
        <v>962</v>
      </c>
      <c r="L120" s="1">
        <v>37994</v>
      </c>
      <c r="M120" t="s">
        <v>28</v>
      </c>
      <c r="N120" t="s">
        <v>56</v>
      </c>
      <c r="O120" t="s">
        <v>29</v>
      </c>
      <c r="P120" t="s">
        <v>140</v>
      </c>
      <c r="Q120" t="str">
        <f t="shared" si="6"/>
        <v>SMAN</v>
      </c>
      <c r="R120" t="str">
        <f t="shared" si="7"/>
        <v>Negeri</v>
      </c>
      <c r="S120" t="str">
        <f t="shared" si="5"/>
        <v>SMA</v>
      </c>
      <c r="T120" t="s">
        <v>56</v>
      </c>
      <c r="U120" t="s">
        <v>29</v>
      </c>
      <c r="V120" t="s">
        <v>37</v>
      </c>
      <c r="Z120" t="s">
        <v>1172</v>
      </c>
      <c r="AA120" t="str">
        <f>VLOOKUP(A120,[2]registrasi!$B$2:$C$955,2,FALSE)</f>
        <v>registrasi</v>
      </c>
      <c r="AB120">
        <f>VLOOKUP(G120,[3]Sheet1!$C$6:$G$46,5,FALSE)</f>
        <v>404</v>
      </c>
      <c r="AC120" t="str">
        <f>VLOOKUP(A120,[2]nim!$A$2:$B$922,2,FALSE)</f>
        <v>diterima</v>
      </c>
    </row>
    <row r="121" spans="1:29" x14ac:dyDescent="0.3">
      <c r="A121">
        <v>4210764761</v>
      </c>
      <c r="B121">
        <v>1</v>
      </c>
      <c r="D121">
        <v>3112025</v>
      </c>
      <c r="E121" t="s">
        <v>222</v>
      </c>
      <c r="F121" t="str">
        <f>VLOOKUP(E121,[1]PRODI_2019!$E$2:$J$70,6,FALSE)</f>
        <v>FEB</v>
      </c>
      <c r="G121">
        <f>VLOOKUP(E121,[1]PRODI_2019!$E$2:$K$70,7,FALSE)</f>
        <v>5551</v>
      </c>
      <c r="H121" t="str">
        <f>VLOOKUP(F121,Sheet1!$H$4:$I$11,2,FALSE)</f>
        <v>5_FEB</v>
      </c>
      <c r="I121" t="s">
        <v>330</v>
      </c>
      <c r="J121" t="s">
        <v>35</v>
      </c>
      <c r="K121" t="s">
        <v>962</v>
      </c>
      <c r="L121" s="1">
        <v>37702</v>
      </c>
      <c r="M121" t="s">
        <v>28</v>
      </c>
      <c r="N121" t="s">
        <v>56</v>
      </c>
      <c r="O121" t="s">
        <v>29</v>
      </c>
      <c r="P121" t="s">
        <v>108</v>
      </c>
      <c r="Q121" t="str">
        <f t="shared" si="6"/>
        <v>MAN</v>
      </c>
      <c r="R121" t="str">
        <f t="shared" si="7"/>
        <v>Negeri</v>
      </c>
      <c r="S121" t="str">
        <f t="shared" si="5"/>
        <v>MA</v>
      </c>
      <c r="T121" t="s">
        <v>42</v>
      </c>
      <c r="U121" t="s">
        <v>29</v>
      </c>
      <c r="V121" t="s">
        <v>31</v>
      </c>
      <c r="Z121" t="s">
        <v>1177</v>
      </c>
      <c r="AA121" t="str">
        <f>VLOOKUP(A121,[2]registrasi!$B$2:$C$955,2,FALSE)</f>
        <v>registrasi</v>
      </c>
      <c r="AB121">
        <f>VLOOKUP(G121,[3]Sheet1!$C$6:$G$46,5,FALSE)</f>
        <v>1756</v>
      </c>
      <c r="AC121" t="e">
        <f>VLOOKUP(A121,[2]nim!$A$2:$B$922,2,FALSE)</f>
        <v>#N/A</v>
      </c>
    </row>
    <row r="122" spans="1:29" x14ac:dyDescent="0.3">
      <c r="A122">
        <v>4211020605</v>
      </c>
      <c r="B122">
        <v>1</v>
      </c>
      <c r="D122">
        <v>3111076</v>
      </c>
      <c r="E122" t="s">
        <v>218</v>
      </c>
      <c r="F122" t="str">
        <f>VLOOKUP(E122,[1]PRODI_2019!$E$2:$J$70,6,FALSE)</f>
        <v>Pertanian</v>
      </c>
      <c r="G122">
        <f>VLOOKUP(E122,[1]PRODI_2019!$E$2:$K$70,7,FALSE)</f>
        <v>4441</v>
      </c>
      <c r="H122" t="str">
        <f>VLOOKUP(F122,Sheet1!$H$4:$I$11,2,FALSE)</f>
        <v>4_Pertanian</v>
      </c>
      <c r="I122" t="s">
        <v>1229</v>
      </c>
      <c r="J122" t="s">
        <v>26</v>
      </c>
      <c r="K122" t="s">
        <v>967</v>
      </c>
      <c r="L122" s="1">
        <v>37602</v>
      </c>
      <c r="M122" t="s">
        <v>28</v>
      </c>
      <c r="N122" t="s">
        <v>56</v>
      </c>
      <c r="O122" t="s">
        <v>29</v>
      </c>
      <c r="P122" t="s">
        <v>1078</v>
      </c>
      <c r="Q122" t="str">
        <f t="shared" si="6"/>
        <v>SMAS</v>
      </c>
      <c r="R122" t="str">
        <f t="shared" si="7"/>
        <v>Swasta</v>
      </c>
      <c r="S122" t="str">
        <f t="shared" si="5"/>
        <v>SMA</v>
      </c>
      <c r="T122" t="s">
        <v>42</v>
      </c>
      <c r="U122" t="s">
        <v>29</v>
      </c>
      <c r="V122" t="s">
        <v>37</v>
      </c>
      <c r="Z122" t="s">
        <v>1172</v>
      </c>
      <c r="AA122" t="str">
        <f>VLOOKUP(A122,[2]registrasi!$B$2:$C$955,2,FALSE)</f>
        <v>registrasi</v>
      </c>
      <c r="AB122">
        <f>VLOOKUP(G122,[3]Sheet1!$C$6:$G$46,5,FALSE)</f>
        <v>789</v>
      </c>
      <c r="AC122" t="str">
        <f>VLOOKUP(A122,[2]nim!$A$2:$B$922,2,FALSE)</f>
        <v>diterima</v>
      </c>
    </row>
    <row r="123" spans="1:29" x14ac:dyDescent="0.3">
      <c r="A123">
        <v>4211032450</v>
      </c>
      <c r="B123">
        <v>1</v>
      </c>
      <c r="D123">
        <v>3111157</v>
      </c>
      <c r="E123" t="s">
        <v>214</v>
      </c>
      <c r="F123" t="str">
        <f>VLOOKUP(E123,[1]PRODI_2019!$E$2:$J$70,6,FALSE)</f>
        <v>FKIP</v>
      </c>
      <c r="G123">
        <f>VLOOKUP(E123,[1]PRODI_2019!$E$2:$K$70,7,FALSE)</f>
        <v>2282</v>
      </c>
      <c r="H123" t="str">
        <f>VLOOKUP(F123,Sheet1!$H$4:$I$11,2,FALSE)</f>
        <v>2_FKIP</v>
      </c>
      <c r="I123" t="s">
        <v>1230</v>
      </c>
      <c r="J123" t="s">
        <v>35</v>
      </c>
      <c r="K123" t="s">
        <v>972</v>
      </c>
      <c r="L123" s="1">
        <v>37880</v>
      </c>
      <c r="M123" t="s">
        <v>28</v>
      </c>
      <c r="N123" t="s">
        <v>36</v>
      </c>
      <c r="O123" t="s">
        <v>29</v>
      </c>
      <c r="P123" t="s">
        <v>125</v>
      </c>
      <c r="Q123" t="str">
        <f t="shared" si="6"/>
        <v>SMAN</v>
      </c>
      <c r="R123" t="str">
        <f t="shared" si="7"/>
        <v>Negeri</v>
      </c>
      <c r="S123" t="str">
        <f t="shared" si="5"/>
        <v>SMA</v>
      </c>
      <c r="T123" t="s">
        <v>36</v>
      </c>
      <c r="U123" t="s">
        <v>29</v>
      </c>
      <c r="V123" t="s">
        <v>37</v>
      </c>
      <c r="Z123" t="s">
        <v>1172</v>
      </c>
      <c r="AA123" t="str">
        <f>VLOOKUP(A123,[2]registrasi!$B$2:$C$955,2,FALSE)</f>
        <v>registrasi</v>
      </c>
      <c r="AB123">
        <f>VLOOKUP(G123,[3]Sheet1!$C$6:$G$46,5,FALSE)</f>
        <v>191</v>
      </c>
      <c r="AC123" t="str">
        <f>VLOOKUP(A123,[2]nim!$A$2:$B$922,2,FALSE)</f>
        <v>diterima</v>
      </c>
    </row>
    <row r="124" spans="1:29" x14ac:dyDescent="0.3">
      <c r="A124">
        <v>4211054741</v>
      </c>
      <c r="B124">
        <v>1</v>
      </c>
      <c r="D124">
        <v>3111215</v>
      </c>
      <c r="E124" t="s">
        <v>225</v>
      </c>
      <c r="F124" t="str">
        <f>VLOOKUP(E124,[1]PRODI_2019!$E$2:$J$70,6,FALSE)</f>
        <v>Teknik</v>
      </c>
      <c r="G124">
        <f>VLOOKUP(E124,[1]PRODI_2019!$E$2:$K$70,7,FALSE)</f>
        <v>3337</v>
      </c>
      <c r="H124" t="str">
        <f>VLOOKUP(F124,Sheet1!$H$4:$I$11,2,FALSE)</f>
        <v>3_Teknik</v>
      </c>
      <c r="I124" t="s">
        <v>331</v>
      </c>
      <c r="J124" t="s">
        <v>26</v>
      </c>
      <c r="K124" t="s">
        <v>972</v>
      </c>
      <c r="L124" s="1">
        <v>37596</v>
      </c>
      <c r="M124" t="s">
        <v>28</v>
      </c>
      <c r="N124" t="s">
        <v>36</v>
      </c>
      <c r="O124" t="s">
        <v>29</v>
      </c>
      <c r="P124" t="s">
        <v>168</v>
      </c>
      <c r="Q124" t="str">
        <f t="shared" si="6"/>
        <v>SMAN</v>
      </c>
      <c r="R124" t="str">
        <f t="shared" si="7"/>
        <v>Negeri</v>
      </c>
      <c r="S124" t="str">
        <f t="shared" si="5"/>
        <v>SMA</v>
      </c>
      <c r="T124" t="s">
        <v>36</v>
      </c>
      <c r="U124" t="s">
        <v>29</v>
      </c>
      <c r="V124" t="s">
        <v>37</v>
      </c>
      <c r="Z124" t="s">
        <v>1174</v>
      </c>
      <c r="AA124" t="str">
        <f>VLOOKUP(A124,[2]registrasi!$B$2:$C$955,2,FALSE)</f>
        <v>registrasi</v>
      </c>
      <c r="AB124">
        <f>VLOOKUP(G124,[3]Sheet1!$C$6:$G$46,5,FALSE)</f>
        <v>1057</v>
      </c>
      <c r="AC124" t="e">
        <f>VLOOKUP(A124,[2]nim!$A$2:$B$922,2,FALSE)</f>
        <v>#N/A</v>
      </c>
    </row>
    <row r="125" spans="1:29" x14ac:dyDescent="0.3">
      <c r="A125">
        <v>4211067263</v>
      </c>
      <c r="B125">
        <v>1</v>
      </c>
      <c r="D125">
        <v>3111084</v>
      </c>
      <c r="E125" t="s">
        <v>205</v>
      </c>
      <c r="F125" t="str">
        <f>VLOOKUP(E125,[1]PRODI_2019!$E$2:$J$70,6,FALSE)</f>
        <v>Pertanian</v>
      </c>
      <c r="G125">
        <f>VLOOKUP(E125,[1]PRODI_2019!$E$2:$K$70,7,FALSE)</f>
        <v>4442</v>
      </c>
      <c r="H125" t="str">
        <f>VLOOKUP(F125,Sheet1!$H$4:$I$11,2,FALSE)</f>
        <v>4_Pertanian</v>
      </c>
      <c r="I125" t="s">
        <v>1231</v>
      </c>
      <c r="J125" t="s">
        <v>35</v>
      </c>
      <c r="K125" t="s">
        <v>956</v>
      </c>
      <c r="L125" s="1">
        <v>37740</v>
      </c>
      <c r="M125" t="s">
        <v>28</v>
      </c>
      <c r="N125" t="s">
        <v>42</v>
      </c>
      <c r="O125" t="s">
        <v>29</v>
      </c>
      <c r="P125" t="s">
        <v>1196</v>
      </c>
      <c r="Q125" t="str">
        <f t="shared" si="6"/>
        <v>SMAS</v>
      </c>
      <c r="R125" t="str">
        <f t="shared" si="7"/>
        <v>Swasta</v>
      </c>
      <c r="S125" t="str">
        <f t="shared" si="5"/>
        <v>SMA</v>
      </c>
      <c r="T125" t="s">
        <v>56</v>
      </c>
      <c r="U125" t="s">
        <v>29</v>
      </c>
      <c r="V125" t="s">
        <v>31</v>
      </c>
      <c r="Z125" t="s">
        <v>1181</v>
      </c>
      <c r="AA125" t="str">
        <f>VLOOKUP(A125,[2]registrasi!$B$2:$C$955,2,FALSE)</f>
        <v>registrasi</v>
      </c>
      <c r="AB125">
        <f>VLOOKUP(G125,[3]Sheet1!$C$6:$G$46,5,FALSE)</f>
        <v>404</v>
      </c>
      <c r="AC125" t="e">
        <f>VLOOKUP(A125,[2]nim!$A$2:$B$922,2,FALSE)</f>
        <v>#N/A</v>
      </c>
    </row>
    <row r="126" spans="1:29" x14ac:dyDescent="0.3">
      <c r="A126">
        <v>4211058112</v>
      </c>
      <c r="B126">
        <v>1</v>
      </c>
      <c r="D126">
        <v>3112064</v>
      </c>
      <c r="E126" t="s">
        <v>215</v>
      </c>
      <c r="F126" t="str">
        <f>VLOOKUP(E126,[1]PRODI_2019!$E$2:$J$70,6,FALSE)</f>
        <v>FISIP</v>
      </c>
      <c r="G126">
        <f>VLOOKUP(E126,[1]PRODI_2019!$E$2:$K$70,7,FALSE)</f>
        <v>6662</v>
      </c>
      <c r="H126" t="str">
        <f>VLOOKUP(F126,Sheet1!$H$4:$I$11,2,FALSE)</f>
        <v>6_FISIP</v>
      </c>
      <c r="I126" t="s">
        <v>332</v>
      </c>
      <c r="J126" t="s">
        <v>26</v>
      </c>
      <c r="K126" t="s">
        <v>966</v>
      </c>
      <c r="L126" s="1">
        <v>37770</v>
      </c>
      <c r="M126" t="s">
        <v>28</v>
      </c>
      <c r="N126" t="s">
        <v>49</v>
      </c>
      <c r="O126" t="s">
        <v>29</v>
      </c>
      <c r="P126" t="s">
        <v>106</v>
      </c>
      <c r="Q126" t="str">
        <f t="shared" si="6"/>
        <v>SMAN</v>
      </c>
      <c r="R126" t="str">
        <f t="shared" si="7"/>
        <v>Negeri</v>
      </c>
      <c r="S126" t="str">
        <f t="shared" si="5"/>
        <v>SMA</v>
      </c>
      <c r="T126" t="s">
        <v>49</v>
      </c>
      <c r="U126" t="s">
        <v>29</v>
      </c>
      <c r="V126" t="s">
        <v>37</v>
      </c>
      <c r="Z126" t="s">
        <v>1173</v>
      </c>
      <c r="AA126" t="str">
        <f>VLOOKUP(A126,[2]registrasi!$B$2:$C$955,2,FALSE)</f>
        <v>registrasi</v>
      </c>
      <c r="AB126">
        <f>VLOOKUP(G126,[3]Sheet1!$C$6:$G$46,5,FALSE)</f>
        <v>1423</v>
      </c>
      <c r="AC126" t="str">
        <f>VLOOKUP(A126,[2]nim!$A$2:$B$922,2,FALSE)</f>
        <v>diterima</v>
      </c>
    </row>
    <row r="127" spans="1:29" x14ac:dyDescent="0.3">
      <c r="A127">
        <v>4211121133</v>
      </c>
      <c r="B127">
        <v>1</v>
      </c>
      <c r="D127">
        <v>3112184</v>
      </c>
      <c r="E127" t="s">
        <v>231</v>
      </c>
      <c r="F127" t="str">
        <f>VLOOKUP(E127,[1]PRODI_2019!$E$2:$J$70,6,FALSE)</f>
        <v>FKIP</v>
      </c>
      <c r="G127">
        <f>VLOOKUP(E127,[1]PRODI_2019!$E$2:$K$70,7,FALSE)</f>
        <v>2287</v>
      </c>
      <c r="H127" t="str">
        <f>VLOOKUP(F127,Sheet1!$H$4:$I$11,2,FALSE)</f>
        <v>2_FKIP</v>
      </c>
      <c r="I127" t="s">
        <v>333</v>
      </c>
      <c r="J127" t="s">
        <v>35</v>
      </c>
      <c r="K127" t="s">
        <v>962</v>
      </c>
      <c r="L127" s="1">
        <v>37555</v>
      </c>
      <c r="M127" t="s">
        <v>28</v>
      </c>
      <c r="N127" t="s">
        <v>156</v>
      </c>
      <c r="O127" t="s">
        <v>120</v>
      </c>
      <c r="P127" t="s">
        <v>152</v>
      </c>
      <c r="Q127" t="str">
        <f t="shared" si="6"/>
        <v>MAS</v>
      </c>
      <c r="R127" t="str">
        <f t="shared" si="7"/>
        <v>Swasta</v>
      </c>
      <c r="S127" t="str">
        <f t="shared" si="5"/>
        <v>MA</v>
      </c>
      <c r="T127" t="s">
        <v>42</v>
      </c>
      <c r="U127" t="s">
        <v>29</v>
      </c>
      <c r="V127" t="s">
        <v>37</v>
      </c>
      <c r="Z127" t="s">
        <v>1172</v>
      </c>
      <c r="AA127" t="str">
        <f>VLOOKUP(A127,[2]registrasi!$B$2:$C$955,2,FALSE)</f>
        <v>registrasi</v>
      </c>
      <c r="AB127">
        <f>VLOOKUP(G127,[3]Sheet1!$C$6:$G$46,5,FALSE)</f>
        <v>102</v>
      </c>
      <c r="AC127" t="str">
        <f>VLOOKUP(A127,[2]nim!$A$2:$B$922,2,FALSE)</f>
        <v>diterima</v>
      </c>
    </row>
    <row r="128" spans="1:29" x14ac:dyDescent="0.3">
      <c r="A128">
        <v>4211121745</v>
      </c>
      <c r="B128">
        <v>1</v>
      </c>
      <c r="D128">
        <v>3112114</v>
      </c>
      <c r="E128" t="s">
        <v>229</v>
      </c>
      <c r="F128" t="str">
        <f>VLOOKUP(E128,[1]PRODI_2019!$E$2:$J$70,6,FALSE)</f>
        <v>FKIP</v>
      </c>
      <c r="G128">
        <f>VLOOKUP(E128,[1]PRODI_2019!$E$2:$K$70,7,FALSE)</f>
        <v>2228</v>
      </c>
      <c r="H128" t="str">
        <f>VLOOKUP(F128,Sheet1!$H$4:$I$11,2,FALSE)</f>
        <v>2_FKIP</v>
      </c>
      <c r="I128" t="s">
        <v>334</v>
      </c>
      <c r="J128" t="s">
        <v>35</v>
      </c>
      <c r="K128" t="s">
        <v>962</v>
      </c>
      <c r="L128" s="1">
        <v>37486</v>
      </c>
      <c r="M128" t="s">
        <v>28</v>
      </c>
      <c r="N128" t="s">
        <v>43</v>
      </c>
      <c r="O128" t="s">
        <v>29</v>
      </c>
      <c r="P128" t="s">
        <v>104</v>
      </c>
      <c r="Q128" t="str">
        <f t="shared" si="6"/>
        <v>SMAN</v>
      </c>
      <c r="R128" t="str">
        <f t="shared" si="7"/>
        <v>Negeri</v>
      </c>
      <c r="S128" t="str">
        <f t="shared" si="5"/>
        <v>SMA</v>
      </c>
      <c r="T128" t="s">
        <v>56</v>
      </c>
      <c r="U128" t="s">
        <v>29</v>
      </c>
      <c r="V128" t="s">
        <v>37</v>
      </c>
      <c r="Z128" t="s">
        <v>1172</v>
      </c>
      <c r="AA128" t="str">
        <f>VLOOKUP(A128,[2]registrasi!$B$2:$C$955,2,FALSE)</f>
        <v>registrasi</v>
      </c>
      <c r="AB128">
        <f>VLOOKUP(G128,[3]Sheet1!$C$6:$G$46,5,FALSE)</f>
        <v>224</v>
      </c>
      <c r="AC128" t="str">
        <f>VLOOKUP(A128,[2]nim!$A$2:$B$922,2,FALSE)</f>
        <v>diterima</v>
      </c>
    </row>
    <row r="129" spans="1:29" x14ac:dyDescent="0.3">
      <c r="A129">
        <v>4211129438</v>
      </c>
      <c r="B129">
        <v>1</v>
      </c>
      <c r="D129">
        <v>3111092</v>
      </c>
      <c r="E129" t="s">
        <v>200</v>
      </c>
      <c r="F129" t="str">
        <f>VLOOKUP(E129,[1]PRODI_2019!$E$2:$J$70,6,FALSE)</f>
        <v>Pertanian</v>
      </c>
      <c r="G129">
        <f>VLOOKUP(E129,[1]PRODI_2019!$E$2:$K$70,7,FALSE)</f>
        <v>4443</v>
      </c>
      <c r="H129" t="str">
        <f>VLOOKUP(F129,Sheet1!$H$4:$I$11,2,FALSE)</f>
        <v>4_Pertanian</v>
      </c>
      <c r="I129" t="s">
        <v>335</v>
      </c>
      <c r="J129" t="s">
        <v>35</v>
      </c>
      <c r="K129" t="s">
        <v>960</v>
      </c>
      <c r="L129" s="1">
        <v>37654</v>
      </c>
      <c r="M129" t="s">
        <v>28</v>
      </c>
      <c r="N129" t="s">
        <v>27</v>
      </c>
      <c r="O129" t="s">
        <v>29</v>
      </c>
      <c r="P129" t="s">
        <v>193</v>
      </c>
      <c r="Q129" t="str">
        <f t="shared" si="6"/>
        <v>SMAN</v>
      </c>
      <c r="R129" t="str">
        <f t="shared" si="7"/>
        <v>Negeri</v>
      </c>
      <c r="S129" t="str">
        <f t="shared" si="5"/>
        <v>SMA</v>
      </c>
      <c r="T129" t="s">
        <v>27</v>
      </c>
      <c r="U129" t="s">
        <v>29</v>
      </c>
      <c r="V129" t="s">
        <v>31</v>
      </c>
      <c r="Z129" t="s">
        <v>1179</v>
      </c>
      <c r="AA129" t="str">
        <f>VLOOKUP(A129,[2]registrasi!$B$2:$C$955,2,FALSE)</f>
        <v>registrasi</v>
      </c>
      <c r="AB129">
        <f>VLOOKUP(G129,[3]Sheet1!$C$6:$G$46,5,FALSE)</f>
        <v>193</v>
      </c>
      <c r="AC129" t="e">
        <f>VLOOKUP(A129,[2]nim!$A$2:$B$922,2,FALSE)</f>
        <v>#N/A</v>
      </c>
    </row>
    <row r="130" spans="1:29" x14ac:dyDescent="0.3">
      <c r="A130">
        <v>4211143631</v>
      </c>
      <c r="B130">
        <v>1</v>
      </c>
      <c r="D130">
        <v>3112017</v>
      </c>
      <c r="E130" t="s">
        <v>1187</v>
      </c>
      <c r="F130" t="str">
        <f>VLOOKUP(E130,[1]PRODI_2019!$E$2:$J$70,6,FALSE)</f>
        <v>Hukum</v>
      </c>
      <c r="G130">
        <f>VLOOKUP(E130,[1]PRODI_2019!$E$2:$K$70,7,FALSE)</f>
        <v>1111</v>
      </c>
      <c r="H130" t="str">
        <f>VLOOKUP(F130,Sheet1!$H$4:$I$11,2,FALSE)</f>
        <v>1_Hukum</v>
      </c>
      <c r="I130" t="s">
        <v>336</v>
      </c>
      <c r="J130" t="s">
        <v>26</v>
      </c>
      <c r="K130" t="s">
        <v>958</v>
      </c>
      <c r="L130" s="1">
        <v>37812</v>
      </c>
      <c r="M130" t="s">
        <v>28</v>
      </c>
      <c r="N130" t="s">
        <v>27</v>
      </c>
      <c r="O130" t="s">
        <v>29</v>
      </c>
      <c r="P130" t="s">
        <v>122</v>
      </c>
      <c r="Q130" t="str">
        <f t="shared" si="6"/>
        <v>SMAN</v>
      </c>
      <c r="R130" t="str">
        <f t="shared" si="7"/>
        <v>Negeri</v>
      </c>
      <c r="S130" t="str">
        <f t="shared" si="5"/>
        <v>SMA</v>
      </c>
      <c r="T130" t="s">
        <v>27</v>
      </c>
      <c r="U130" t="s">
        <v>29</v>
      </c>
      <c r="V130" t="s">
        <v>31</v>
      </c>
      <c r="Z130" t="s">
        <v>1177</v>
      </c>
      <c r="AA130" t="str">
        <f>VLOOKUP(A130,[2]registrasi!$B$2:$C$955,2,FALSE)</f>
        <v>registrasi</v>
      </c>
      <c r="AB130">
        <f>VLOOKUP(G130,[3]Sheet1!$C$6:$G$46,5,FALSE)</f>
        <v>1201</v>
      </c>
      <c r="AC130" t="e">
        <f>VLOOKUP(A130,[2]nim!$A$2:$B$922,2,FALSE)</f>
        <v>#N/A</v>
      </c>
    </row>
    <row r="131" spans="1:29" x14ac:dyDescent="0.3">
      <c r="A131">
        <v>4211153726</v>
      </c>
      <c r="B131">
        <v>1</v>
      </c>
      <c r="D131">
        <v>3111053</v>
      </c>
      <c r="E131" t="s">
        <v>227</v>
      </c>
      <c r="F131" t="str">
        <f>VLOOKUP(E131,[1]PRODI_2019!$E$2:$J$70,6,FALSE)</f>
        <v>Teknik</v>
      </c>
      <c r="G131">
        <f>VLOOKUP(E131,[1]PRODI_2019!$E$2:$K$70,7,FALSE)</f>
        <v>3335</v>
      </c>
      <c r="H131" t="str">
        <f>VLOOKUP(F131,Sheet1!$H$4:$I$11,2,FALSE)</f>
        <v>3_Teknik</v>
      </c>
      <c r="I131" t="s">
        <v>337</v>
      </c>
      <c r="J131" t="s">
        <v>35</v>
      </c>
      <c r="K131" t="s">
        <v>978</v>
      </c>
      <c r="L131" s="1">
        <v>37787</v>
      </c>
      <c r="M131" t="s">
        <v>28</v>
      </c>
      <c r="N131" t="s">
        <v>49</v>
      </c>
      <c r="O131" t="s">
        <v>29</v>
      </c>
      <c r="P131" t="s">
        <v>161</v>
      </c>
      <c r="Q131" t="str">
        <f t="shared" si="6"/>
        <v>SMKN</v>
      </c>
      <c r="R131" t="str">
        <f t="shared" si="7"/>
        <v>Negeri</v>
      </c>
      <c r="S131" t="str">
        <f t="shared" ref="S131:S194" si="8">LEFT(Q131,LEN(Q131)-1)</f>
        <v>SMK</v>
      </c>
      <c r="T131" t="s">
        <v>36</v>
      </c>
      <c r="U131" t="s">
        <v>29</v>
      </c>
      <c r="V131" t="s">
        <v>31</v>
      </c>
      <c r="Z131" t="s">
        <v>1179</v>
      </c>
      <c r="AA131" t="str">
        <f>VLOOKUP(A131,[2]registrasi!$B$2:$C$955,2,FALSE)</f>
        <v>registrasi</v>
      </c>
      <c r="AB131">
        <f>VLOOKUP(G131,[3]Sheet1!$C$6:$G$46,5,FALSE)</f>
        <v>411</v>
      </c>
      <c r="AC131" t="str">
        <f>VLOOKUP(A131,[2]nim!$A$2:$B$922,2,FALSE)</f>
        <v>diterima</v>
      </c>
    </row>
    <row r="132" spans="1:29" x14ac:dyDescent="0.3">
      <c r="A132">
        <v>4211160024</v>
      </c>
      <c r="B132">
        <v>1</v>
      </c>
      <c r="D132">
        <v>3112025</v>
      </c>
      <c r="E132" t="s">
        <v>222</v>
      </c>
      <c r="F132" t="str">
        <f>VLOOKUP(E132,[1]PRODI_2019!$E$2:$J$70,6,FALSE)</f>
        <v>FEB</v>
      </c>
      <c r="G132">
        <f>VLOOKUP(E132,[1]PRODI_2019!$E$2:$K$70,7,FALSE)</f>
        <v>5551</v>
      </c>
      <c r="H132" t="str">
        <f>VLOOKUP(F132,Sheet1!$H$4:$I$11,2,FALSE)</f>
        <v>5_FEB</v>
      </c>
      <c r="I132" t="s">
        <v>1232</v>
      </c>
      <c r="J132" t="s">
        <v>35</v>
      </c>
      <c r="K132" t="s">
        <v>958</v>
      </c>
      <c r="L132" s="1">
        <v>37604</v>
      </c>
      <c r="M132" t="s">
        <v>28</v>
      </c>
      <c r="N132" t="s">
        <v>27</v>
      </c>
      <c r="O132" t="s">
        <v>29</v>
      </c>
      <c r="P132" t="s">
        <v>1068</v>
      </c>
      <c r="Q132" t="str">
        <f t="shared" si="6"/>
        <v>SMAS</v>
      </c>
      <c r="R132" t="str">
        <f t="shared" si="7"/>
        <v>Swasta</v>
      </c>
      <c r="S132" t="str">
        <f t="shared" si="8"/>
        <v>SMA</v>
      </c>
      <c r="T132" t="s">
        <v>27</v>
      </c>
      <c r="U132" t="s">
        <v>29</v>
      </c>
      <c r="V132" t="s">
        <v>31</v>
      </c>
      <c r="Z132" t="s">
        <v>1175</v>
      </c>
      <c r="AA132" t="str">
        <f>VLOOKUP(A132,[2]registrasi!$B$2:$C$955,2,FALSE)</f>
        <v>registrasi</v>
      </c>
      <c r="AB132">
        <f>VLOOKUP(G132,[3]Sheet1!$C$6:$G$46,5,FALSE)</f>
        <v>1756</v>
      </c>
      <c r="AC132" t="e">
        <f>VLOOKUP(A132,[2]nim!$A$2:$B$922,2,FALSE)</f>
        <v>#N/A</v>
      </c>
    </row>
    <row r="133" spans="1:29" x14ac:dyDescent="0.3">
      <c r="A133">
        <v>4211166664</v>
      </c>
      <c r="B133">
        <v>1</v>
      </c>
      <c r="D133">
        <v>3112106</v>
      </c>
      <c r="E133" t="s">
        <v>211</v>
      </c>
      <c r="F133" t="str">
        <f>VLOOKUP(E133,[1]PRODI_2019!$E$2:$J$70,6,FALSE)</f>
        <v>FKIP</v>
      </c>
      <c r="G133">
        <f>VLOOKUP(E133,[1]PRODI_2019!$E$2:$K$70,7,FALSE)</f>
        <v>2227</v>
      </c>
      <c r="H133" t="str">
        <f>VLOOKUP(F133,Sheet1!$H$4:$I$11,2,FALSE)</f>
        <v>2_FKIP</v>
      </c>
      <c r="I133" t="s">
        <v>338</v>
      </c>
      <c r="J133" t="s">
        <v>35</v>
      </c>
      <c r="K133" t="s">
        <v>962</v>
      </c>
      <c r="L133" s="1">
        <v>37695</v>
      </c>
      <c r="M133" t="s">
        <v>28</v>
      </c>
      <c r="N133" t="s">
        <v>42</v>
      </c>
      <c r="O133" t="s">
        <v>29</v>
      </c>
      <c r="P133" t="s">
        <v>108</v>
      </c>
      <c r="Q133" t="str">
        <f t="shared" si="6"/>
        <v>MAN</v>
      </c>
      <c r="R133" t="str">
        <f t="shared" si="7"/>
        <v>Negeri</v>
      </c>
      <c r="S133" t="str">
        <f t="shared" si="8"/>
        <v>MA</v>
      </c>
      <c r="T133" t="s">
        <v>42</v>
      </c>
      <c r="U133" t="s">
        <v>29</v>
      </c>
      <c r="V133" t="s">
        <v>31</v>
      </c>
      <c r="Z133" t="s">
        <v>1180</v>
      </c>
      <c r="AA133" t="str">
        <f>VLOOKUP(A133,[2]registrasi!$B$2:$C$955,2,FALSE)</f>
        <v>registrasi</v>
      </c>
      <c r="AB133">
        <f>VLOOKUP(G133,[3]Sheet1!$C$6:$G$46,5,FALSE)</f>
        <v>723</v>
      </c>
      <c r="AC133" t="e">
        <f>VLOOKUP(A133,[2]nim!$A$2:$B$922,2,FALSE)</f>
        <v>#N/A</v>
      </c>
    </row>
    <row r="134" spans="1:29" x14ac:dyDescent="0.3">
      <c r="A134">
        <v>4211090225</v>
      </c>
      <c r="B134">
        <v>1</v>
      </c>
      <c r="D134">
        <v>3111111</v>
      </c>
      <c r="E134" t="s">
        <v>232</v>
      </c>
      <c r="F134" t="str">
        <f>VLOOKUP(E134,[1]PRODI_2019!$E$2:$J$70,6,FALSE)</f>
        <v>FKIP</v>
      </c>
      <c r="G134">
        <f>VLOOKUP(E134,[1]PRODI_2019!$E$2:$K$70,7,FALSE)</f>
        <v>2225</v>
      </c>
      <c r="H134" t="str">
        <f>VLOOKUP(F134,Sheet1!$H$4:$I$11,2,FALSE)</f>
        <v>2_FKIP</v>
      </c>
      <c r="I134" t="s">
        <v>339</v>
      </c>
      <c r="J134" t="s">
        <v>35</v>
      </c>
      <c r="K134" t="s">
        <v>964</v>
      </c>
      <c r="L134" s="1">
        <v>37984</v>
      </c>
      <c r="M134" t="s">
        <v>28</v>
      </c>
      <c r="N134" t="s">
        <v>36</v>
      </c>
      <c r="O134" t="s">
        <v>29</v>
      </c>
      <c r="P134" t="s">
        <v>144</v>
      </c>
      <c r="Q134" t="str">
        <f t="shared" si="6"/>
        <v>MAS</v>
      </c>
      <c r="R134" t="str">
        <f t="shared" si="7"/>
        <v>Swasta</v>
      </c>
      <c r="S134" t="str">
        <f t="shared" si="8"/>
        <v>MA</v>
      </c>
      <c r="T134" t="s">
        <v>36</v>
      </c>
      <c r="U134" t="s">
        <v>29</v>
      </c>
      <c r="V134" t="s">
        <v>37</v>
      </c>
      <c r="Z134" t="s">
        <v>1172</v>
      </c>
      <c r="AA134" t="str">
        <f>VLOOKUP(A134,[2]registrasi!$B$2:$C$955,2,FALSE)</f>
        <v>registrasi</v>
      </c>
      <c r="AB134">
        <f>VLOOKUP(G134,[3]Sheet1!$C$6:$G$46,5,FALSE)</f>
        <v>421</v>
      </c>
      <c r="AC134" t="str">
        <f>VLOOKUP(A134,[2]nim!$A$2:$B$922,2,FALSE)</f>
        <v>diterima</v>
      </c>
    </row>
    <row r="135" spans="1:29" x14ac:dyDescent="0.3">
      <c r="A135">
        <v>4210791799</v>
      </c>
      <c r="B135">
        <v>1</v>
      </c>
      <c r="D135">
        <v>3111076</v>
      </c>
      <c r="E135" t="s">
        <v>218</v>
      </c>
      <c r="F135" t="str">
        <f>VLOOKUP(E135,[1]PRODI_2019!$E$2:$J$70,6,FALSE)</f>
        <v>Pertanian</v>
      </c>
      <c r="G135">
        <f>VLOOKUP(E135,[1]PRODI_2019!$E$2:$K$70,7,FALSE)</f>
        <v>4441</v>
      </c>
      <c r="H135" t="str">
        <f>VLOOKUP(F135,Sheet1!$H$4:$I$11,2,FALSE)</f>
        <v>4_Pertanian</v>
      </c>
      <c r="I135" t="s">
        <v>340</v>
      </c>
      <c r="J135" t="s">
        <v>26</v>
      </c>
      <c r="K135" t="s">
        <v>974</v>
      </c>
      <c r="L135" s="1">
        <v>37376</v>
      </c>
      <c r="M135" t="s">
        <v>28</v>
      </c>
      <c r="N135" t="s">
        <v>42</v>
      </c>
      <c r="O135" t="s">
        <v>29</v>
      </c>
      <c r="P135" t="s">
        <v>152</v>
      </c>
      <c r="Q135" t="str">
        <f t="shared" si="6"/>
        <v>MAS</v>
      </c>
      <c r="R135" t="str">
        <f t="shared" si="7"/>
        <v>Swasta</v>
      </c>
      <c r="S135" t="str">
        <f t="shared" si="8"/>
        <v>MA</v>
      </c>
      <c r="T135" t="s">
        <v>42</v>
      </c>
      <c r="U135" t="s">
        <v>29</v>
      </c>
      <c r="V135" t="s">
        <v>31</v>
      </c>
      <c r="Z135" t="s">
        <v>1179</v>
      </c>
      <c r="AA135" t="str">
        <f>VLOOKUP(A135,[2]registrasi!$B$2:$C$955,2,FALSE)</f>
        <v>registrasi</v>
      </c>
      <c r="AB135">
        <f>VLOOKUP(G135,[3]Sheet1!$C$6:$G$46,5,FALSE)</f>
        <v>789</v>
      </c>
      <c r="AC135" t="str">
        <f>VLOOKUP(A135,[2]nim!$A$2:$B$922,2,FALSE)</f>
        <v>diterima</v>
      </c>
    </row>
    <row r="136" spans="1:29" x14ac:dyDescent="0.3">
      <c r="A136">
        <v>4211183842</v>
      </c>
      <c r="B136">
        <v>1</v>
      </c>
      <c r="D136">
        <v>3112192</v>
      </c>
      <c r="E136" t="s">
        <v>202</v>
      </c>
      <c r="F136" t="str">
        <f>VLOOKUP(E136,[1]PRODI_2019!$E$2:$J$70,6,FALSE)</f>
        <v>FISIP</v>
      </c>
      <c r="G136">
        <f>VLOOKUP(E136,[1]PRODI_2019!$E$2:$K$70,7,FALSE)</f>
        <v>6670</v>
      </c>
      <c r="H136" t="str">
        <f>VLOOKUP(F136,Sheet1!$H$4:$I$11,2,FALSE)</f>
        <v>6_FISIP</v>
      </c>
      <c r="I136" t="s">
        <v>341</v>
      </c>
      <c r="J136" t="s">
        <v>35</v>
      </c>
      <c r="K136" t="s">
        <v>964</v>
      </c>
      <c r="L136" s="1">
        <v>37795</v>
      </c>
      <c r="M136" t="s">
        <v>28</v>
      </c>
      <c r="N136" t="s">
        <v>36</v>
      </c>
      <c r="O136" t="s">
        <v>29</v>
      </c>
      <c r="P136" t="s">
        <v>144</v>
      </c>
      <c r="Q136" t="str">
        <f t="shared" si="6"/>
        <v>MAS</v>
      </c>
      <c r="R136" t="str">
        <f t="shared" si="7"/>
        <v>Swasta</v>
      </c>
      <c r="S136" t="str">
        <f t="shared" si="8"/>
        <v>MA</v>
      </c>
      <c r="T136" t="s">
        <v>36</v>
      </c>
      <c r="U136" t="s">
        <v>29</v>
      </c>
      <c r="V136" t="s">
        <v>31</v>
      </c>
      <c r="Z136" t="s">
        <v>1178</v>
      </c>
      <c r="AA136" t="str">
        <f>VLOOKUP(A136,[2]registrasi!$B$2:$C$955,2,FALSE)</f>
        <v>registrasi</v>
      </c>
      <c r="AB136">
        <f>VLOOKUP(G136,[3]Sheet1!$C$6:$G$46,5,FALSE)</f>
        <v>512</v>
      </c>
      <c r="AC136" t="str">
        <f>VLOOKUP(A136,[2]nim!$A$2:$B$922,2,FALSE)</f>
        <v>diterima</v>
      </c>
    </row>
    <row r="137" spans="1:29" x14ac:dyDescent="0.3">
      <c r="A137">
        <v>4211189006</v>
      </c>
      <c r="B137">
        <v>1</v>
      </c>
      <c r="D137">
        <v>3112064</v>
      </c>
      <c r="E137" t="s">
        <v>215</v>
      </c>
      <c r="F137" t="str">
        <f>VLOOKUP(E137,[1]PRODI_2019!$E$2:$J$70,6,FALSE)</f>
        <v>FISIP</v>
      </c>
      <c r="G137">
        <f>VLOOKUP(E137,[1]PRODI_2019!$E$2:$K$70,7,FALSE)</f>
        <v>6662</v>
      </c>
      <c r="H137" t="str">
        <f>VLOOKUP(F137,Sheet1!$H$4:$I$11,2,FALSE)</f>
        <v>6_FISIP</v>
      </c>
      <c r="I137" t="s">
        <v>342</v>
      </c>
      <c r="J137" t="s">
        <v>35</v>
      </c>
      <c r="K137" t="s">
        <v>979</v>
      </c>
      <c r="L137" s="1">
        <v>37574</v>
      </c>
      <c r="M137" t="s">
        <v>28</v>
      </c>
      <c r="N137" t="s">
        <v>56</v>
      </c>
      <c r="O137" t="s">
        <v>29</v>
      </c>
      <c r="P137" t="s">
        <v>126</v>
      </c>
      <c r="Q137" t="str">
        <f t="shared" si="6"/>
        <v>SMAN</v>
      </c>
      <c r="R137" t="str">
        <f t="shared" si="7"/>
        <v>Negeri</v>
      </c>
      <c r="S137" t="str">
        <f t="shared" si="8"/>
        <v>SMA</v>
      </c>
      <c r="T137" t="s">
        <v>56</v>
      </c>
      <c r="U137" t="s">
        <v>29</v>
      </c>
      <c r="V137" t="s">
        <v>31</v>
      </c>
      <c r="Z137" t="s">
        <v>1178</v>
      </c>
      <c r="AA137" t="str">
        <f>VLOOKUP(A137,[2]registrasi!$B$2:$C$955,2,FALSE)</f>
        <v>registrasi</v>
      </c>
      <c r="AB137">
        <f>VLOOKUP(G137,[3]Sheet1!$C$6:$G$46,5,FALSE)</f>
        <v>1423</v>
      </c>
      <c r="AC137" t="e">
        <f>VLOOKUP(A137,[2]nim!$A$2:$B$922,2,FALSE)</f>
        <v>#N/A</v>
      </c>
    </row>
    <row r="138" spans="1:29" x14ac:dyDescent="0.3">
      <c r="A138">
        <v>4210004223</v>
      </c>
      <c r="B138">
        <v>1</v>
      </c>
      <c r="D138">
        <v>3112033</v>
      </c>
      <c r="E138" t="s">
        <v>204</v>
      </c>
      <c r="F138" t="str">
        <f>VLOOKUP(E138,[1]PRODI_2019!$E$2:$J$70,6,FALSE)</f>
        <v>FEB</v>
      </c>
      <c r="G138">
        <f>VLOOKUP(E138,[1]PRODI_2019!$E$2:$K$70,7,FALSE)</f>
        <v>5552</v>
      </c>
      <c r="H138" t="str">
        <f>VLOOKUP(F138,Sheet1!$H$4:$I$11,2,FALSE)</f>
        <v>5_FEB</v>
      </c>
      <c r="I138" t="s">
        <v>343</v>
      </c>
      <c r="J138" t="s">
        <v>26</v>
      </c>
      <c r="K138" t="s">
        <v>957</v>
      </c>
      <c r="L138" s="1">
        <v>37677</v>
      </c>
      <c r="M138" t="s">
        <v>1058</v>
      </c>
      <c r="N138" t="s">
        <v>72</v>
      </c>
      <c r="O138" t="s">
        <v>29</v>
      </c>
      <c r="P138" t="s">
        <v>1079</v>
      </c>
      <c r="Q138" t="str">
        <f t="shared" si="6"/>
        <v>SMAN</v>
      </c>
      <c r="R138" t="str">
        <f t="shared" si="7"/>
        <v>Negeri</v>
      </c>
      <c r="S138" t="str">
        <f t="shared" si="8"/>
        <v>SMA</v>
      </c>
      <c r="T138" t="s">
        <v>72</v>
      </c>
      <c r="U138" t="s">
        <v>29</v>
      </c>
      <c r="V138" t="s">
        <v>31</v>
      </c>
      <c r="Z138" t="s">
        <v>1179</v>
      </c>
      <c r="AA138" t="str">
        <f>VLOOKUP(A138,[2]registrasi!$B$2:$C$955,2,FALSE)</f>
        <v>registrasi</v>
      </c>
      <c r="AB138">
        <f>VLOOKUP(G138,[3]Sheet1!$C$6:$G$46,5,FALSE)</f>
        <v>1184</v>
      </c>
      <c r="AC138" t="e">
        <f>VLOOKUP(A138,[2]nim!$A$2:$B$922,2,FALSE)</f>
        <v>#N/A</v>
      </c>
    </row>
    <row r="139" spans="1:29" x14ac:dyDescent="0.3">
      <c r="A139">
        <v>4210326018</v>
      </c>
      <c r="B139">
        <v>1</v>
      </c>
      <c r="D139">
        <v>3112033</v>
      </c>
      <c r="E139" t="s">
        <v>204</v>
      </c>
      <c r="F139" t="str">
        <f>VLOOKUP(E139,[1]PRODI_2019!$E$2:$J$70,6,FALSE)</f>
        <v>FEB</v>
      </c>
      <c r="G139">
        <f>VLOOKUP(E139,[1]PRODI_2019!$E$2:$K$70,7,FALSE)</f>
        <v>5552</v>
      </c>
      <c r="H139" t="str">
        <f>VLOOKUP(F139,Sheet1!$H$4:$I$11,2,FALSE)</f>
        <v>5_FEB</v>
      </c>
      <c r="I139" t="s">
        <v>344</v>
      </c>
      <c r="J139" t="s">
        <v>35</v>
      </c>
      <c r="K139" t="s">
        <v>962</v>
      </c>
      <c r="L139" s="1">
        <v>37905</v>
      </c>
      <c r="M139" t="s">
        <v>28</v>
      </c>
      <c r="N139" t="s">
        <v>56</v>
      </c>
      <c r="O139" t="s">
        <v>29</v>
      </c>
      <c r="P139" t="s">
        <v>108</v>
      </c>
      <c r="Q139" t="str">
        <f t="shared" si="6"/>
        <v>MAN</v>
      </c>
      <c r="R139" t="str">
        <f t="shared" si="7"/>
        <v>Negeri</v>
      </c>
      <c r="S139" t="str">
        <f t="shared" si="8"/>
        <v>MA</v>
      </c>
      <c r="T139" t="s">
        <v>42</v>
      </c>
      <c r="U139" t="s">
        <v>29</v>
      </c>
      <c r="V139" t="s">
        <v>31</v>
      </c>
      <c r="Z139" t="s">
        <v>1180</v>
      </c>
      <c r="AA139" t="str">
        <f>VLOOKUP(A139,[2]registrasi!$B$2:$C$955,2,FALSE)</f>
        <v>registrasi</v>
      </c>
      <c r="AB139">
        <f>VLOOKUP(G139,[3]Sheet1!$C$6:$G$46,5,FALSE)</f>
        <v>1184</v>
      </c>
      <c r="AC139" t="str">
        <f>VLOOKUP(A139,[2]nim!$A$2:$B$922,2,FALSE)</f>
        <v>diterima</v>
      </c>
    </row>
    <row r="140" spans="1:29" x14ac:dyDescent="0.3">
      <c r="A140">
        <v>4210001177</v>
      </c>
      <c r="B140">
        <v>1</v>
      </c>
      <c r="D140">
        <v>3112033</v>
      </c>
      <c r="E140" t="s">
        <v>204</v>
      </c>
      <c r="F140" t="str">
        <f>VLOOKUP(E140,[1]PRODI_2019!$E$2:$J$70,6,FALSE)</f>
        <v>FEB</v>
      </c>
      <c r="G140">
        <f>VLOOKUP(E140,[1]PRODI_2019!$E$2:$K$70,7,FALSE)</f>
        <v>5552</v>
      </c>
      <c r="H140" t="str">
        <f>VLOOKUP(F140,Sheet1!$H$4:$I$11,2,FALSE)</f>
        <v>5_FEB</v>
      </c>
      <c r="I140" t="s">
        <v>1233</v>
      </c>
      <c r="J140" t="s">
        <v>35</v>
      </c>
      <c r="K140" t="s">
        <v>958</v>
      </c>
      <c r="L140" s="1">
        <v>37910</v>
      </c>
      <c r="M140" t="s">
        <v>28</v>
      </c>
      <c r="N140" t="s">
        <v>27</v>
      </c>
      <c r="O140" t="s">
        <v>29</v>
      </c>
      <c r="P140" t="s">
        <v>1080</v>
      </c>
      <c r="Q140" t="str">
        <f t="shared" si="6"/>
        <v>SMAS</v>
      </c>
      <c r="R140" t="str">
        <f t="shared" si="7"/>
        <v>Swasta</v>
      </c>
      <c r="S140" t="str">
        <f t="shared" si="8"/>
        <v>SMA</v>
      </c>
      <c r="T140" t="s">
        <v>27</v>
      </c>
      <c r="U140" t="s">
        <v>29</v>
      </c>
      <c r="V140" t="s">
        <v>31</v>
      </c>
      <c r="Z140" t="s">
        <v>1178</v>
      </c>
      <c r="AA140" t="e">
        <f>VLOOKUP(A140,[2]registrasi!$B$2:$C$955,2,FALSE)</f>
        <v>#N/A</v>
      </c>
      <c r="AB140">
        <f>VLOOKUP(G140,[3]Sheet1!$C$6:$G$46,5,FALSE)</f>
        <v>1184</v>
      </c>
      <c r="AC140" t="e">
        <f>VLOOKUP(A140,[2]nim!$A$2:$B$922,2,FALSE)</f>
        <v>#N/A</v>
      </c>
    </row>
    <row r="141" spans="1:29" x14ac:dyDescent="0.3">
      <c r="A141">
        <v>4210003837</v>
      </c>
      <c r="B141">
        <v>1</v>
      </c>
      <c r="D141">
        <v>3112033</v>
      </c>
      <c r="E141" t="s">
        <v>204</v>
      </c>
      <c r="F141" t="str">
        <f>VLOOKUP(E141,[1]PRODI_2019!$E$2:$J$70,6,FALSE)</f>
        <v>FEB</v>
      </c>
      <c r="G141">
        <f>VLOOKUP(E141,[1]PRODI_2019!$E$2:$K$70,7,FALSE)</f>
        <v>5552</v>
      </c>
      <c r="H141" t="str">
        <f>VLOOKUP(F141,Sheet1!$H$4:$I$11,2,FALSE)</f>
        <v>5_FEB</v>
      </c>
      <c r="I141" t="s">
        <v>345</v>
      </c>
      <c r="J141" t="s">
        <v>35</v>
      </c>
      <c r="K141" t="s">
        <v>958</v>
      </c>
      <c r="L141" s="1">
        <v>37698</v>
      </c>
      <c r="M141" t="s">
        <v>28</v>
      </c>
      <c r="N141" t="s">
        <v>27</v>
      </c>
      <c r="O141" t="s">
        <v>29</v>
      </c>
      <c r="P141" t="s">
        <v>124</v>
      </c>
      <c r="Q141" t="str">
        <f t="shared" si="6"/>
        <v>SMAS</v>
      </c>
      <c r="R141" t="str">
        <f t="shared" si="7"/>
        <v>Swasta</v>
      </c>
      <c r="S141" t="str">
        <f t="shared" si="8"/>
        <v>SMA</v>
      </c>
      <c r="T141" t="s">
        <v>27</v>
      </c>
      <c r="U141" t="s">
        <v>29</v>
      </c>
      <c r="V141" t="s">
        <v>31</v>
      </c>
      <c r="Z141" t="s">
        <v>1179</v>
      </c>
      <c r="AA141" t="str">
        <f>VLOOKUP(A141,[2]registrasi!$B$2:$C$955,2,FALSE)</f>
        <v>registrasi</v>
      </c>
      <c r="AB141">
        <f>VLOOKUP(G141,[3]Sheet1!$C$6:$G$46,5,FALSE)</f>
        <v>1184</v>
      </c>
      <c r="AC141" t="str">
        <f>VLOOKUP(A141,[2]nim!$A$2:$B$922,2,FALSE)</f>
        <v>diterima</v>
      </c>
    </row>
    <row r="142" spans="1:29" x14ac:dyDescent="0.3">
      <c r="A142">
        <v>4210004989</v>
      </c>
      <c r="B142">
        <v>1</v>
      </c>
      <c r="D142">
        <v>3111134</v>
      </c>
      <c r="E142" t="s">
        <v>217</v>
      </c>
      <c r="F142" t="str">
        <f>VLOOKUP(E142,[1]PRODI_2019!$E$2:$J$70,6,FALSE)</f>
        <v>FKIP</v>
      </c>
      <c r="G142">
        <f>VLOOKUP(E142,[1]PRODI_2019!$E$2:$K$70,7,FALSE)</f>
        <v>2284</v>
      </c>
      <c r="H142" t="str">
        <f>VLOOKUP(F142,Sheet1!$H$4:$I$11,2,FALSE)</f>
        <v>2_FKIP</v>
      </c>
      <c r="I142" t="s">
        <v>346</v>
      </c>
      <c r="J142" t="s">
        <v>26</v>
      </c>
      <c r="K142" t="s">
        <v>960</v>
      </c>
      <c r="L142" s="1">
        <v>37849</v>
      </c>
      <c r="M142" t="s">
        <v>28</v>
      </c>
      <c r="N142" t="s">
        <v>27</v>
      </c>
      <c r="O142" t="s">
        <v>29</v>
      </c>
      <c r="P142" t="s">
        <v>83</v>
      </c>
      <c r="Q142" t="str">
        <f t="shared" si="6"/>
        <v>SMKN</v>
      </c>
      <c r="R142" t="str">
        <f t="shared" si="7"/>
        <v>Negeri</v>
      </c>
      <c r="S142" t="str">
        <f t="shared" si="8"/>
        <v>SMK</v>
      </c>
      <c r="T142" t="s">
        <v>27</v>
      </c>
      <c r="U142" t="s">
        <v>29</v>
      </c>
      <c r="V142" t="s">
        <v>31</v>
      </c>
      <c r="Z142" t="s">
        <v>1179</v>
      </c>
      <c r="AA142" t="str">
        <f>VLOOKUP(A142,[2]registrasi!$B$2:$C$955,2,FALSE)</f>
        <v>registrasi</v>
      </c>
      <c r="AB142">
        <f>VLOOKUP(G142,[3]Sheet1!$C$6:$G$46,5,FALSE)</f>
        <v>52</v>
      </c>
      <c r="AC142" t="str">
        <f>VLOOKUP(A142,[2]nim!$A$2:$B$922,2,FALSE)</f>
        <v>diterima</v>
      </c>
    </row>
    <row r="143" spans="1:29" x14ac:dyDescent="0.3">
      <c r="A143">
        <v>4210020624</v>
      </c>
      <c r="B143">
        <v>1</v>
      </c>
      <c r="D143">
        <v>3112025</v>
      </c>
      <c r="E143" t="s">
        <v>222</v>
      </c>
      <c r="F143" t="str">
        <f>VLOOKUP(E143,[1]PRODI_2019!$E$2:$J$70,6,FALSE)</f>
        <v>FEB</v>
      </c>
      <c r="G143">
        <f>VLOOKUP(E143,[1]PRODI_2019!$E$2:$K$70,7,FALSE)</f>
        <v>5551</v>
      </c>
      <c r="H143" t="str">
        <f>VLOOKUP(F143,Sheet1!$H$4:$I$11,2,FALSE)</f>
        <v>5_FEB</v>
      </c>
      <c r="I143" t="s">
        <v>347</v>
      </c>
      <c r="J143" t="s">
        <v>35</v>
      </c>
      <c r="K143" t="s">
        <v>962</v>
      </c>
      <c r="L143" s="1">
        <v>37387</v>
      </c>
      <c r="M143" t="s">
        <v>28</v>
      </c>
      <c r="N143" t="s">
        <v>43</v>
      </c>
      <c r="O143" t="s">
        <v>29</v>
      </c>
      <c r="P143" t="s">
        <v>1081</v>
      </c>
      <c r="Q143" t="str">
        <f t="shared" si="6"/>
        <v>SMKS</v>
      </c>
      <c r="R143" t="str">
        <f t="shared" si="7"/>
        <v>Swasta</v>
      </c>
      <c r="S143" t="str">
        <f t="shared" si="8"/>
        <v>SMK</v>
      </c>
      <c r="T143" t="s">
        <v>43</v>
      </c>
      <c r="U143" t="s">
        <v>29</v>
      </c>
      <c r="V143" t="s">
        <v>31</v>
      </c>
      <c r="Z143" t="s">
        <v>1172</v>
      </c>
      <c r="AA143" t="str">
        <f>VLOOKUP(A143,[2]registrasi!$B$2:$C$955,2,FALSE)</f>
        <v>registrasi</v>
      </c>
      <c r="AB143">
        <f>VLOOKUP(G143,[3]Sheet1!$C$6:$G$46,5,FALSE)</f>
        <v>1756</v>
      </c>
      <c r="AC143" t="e">
        <f>VLOOKUP(A143,[2]nim!$A$2:$B$922,2,FALSE)</f>
        <v>#N/A</v>
      </c>
    </row>
    <row r="144" spans="1:29" x14ac:dyDescent="0.3">
      <c r="A144">
        <v>4210784684</v>
      </c>
      <c r="B144">
        <v>1</v>
      </c>
      <c r="D144">
        <v>3112033</v>
      </c>
      <c r="E144" t="s">
        <v>204</v>
      </c>
      <c r="F144" t="str">
        <f>VLOOKUP(E144,[1]PRODI_2019!$E$2:$J$70,6,FALSE)</f>
        <v>FEB</v>
      </c>
      <c r="G144">
        <f>VLOOKUP(E144,[1]PRODI_2019!$E$2:$K$70,7,FALSE)</f>
        <v>5552</v>
      </c>
      <c r="H144" t="str">
        <f>VLOOKUP(F144,Sheet1!$H$4:$I$11,2,FALSE)</f>
        <v>5_FEB</v>
      </c>
      <c r="I144" t="s">
        <v>1234</v>
      </c>
      <c r="J144" t="s">
        <v>35</v>
      </c>
      <c r="K144" t="s">
        <v>958</v>
      </c>
      <c r="L144" s="1">
        <v>38100</v>
      </c>
      <c r="M144" t="s">
        <v>28</v>
      </c>
      <c r="N144" t="s">
        <v>27</v>
      </c>
      <c r="O144" t="s">
        <v>29</v>
      </c>
      <c r="P144" t="s">
        <v>1068</v>
      </c>
      <c r="Q144" t="str">
        <f t="shared" si="6"/>
        <v>SMAS</v>
      </c>
      <c r="R144" t="str">
        <f t="shared" si="7"/>
        <v>Swasta</v>
      </c>
      <c r="S144" t="str">
        <f t="shared" si="8"/>
        <v>SMA</v>
      </c>
      <c r="T144" t="s">
        <v>27</v>
      </c>
      <c r="U144" t="s">
        <v>29</v>
      </c>
      <c r="V144" t="s">
        <v>31</v>
      </c>
      <c r="Z144" t="s">
        <v>1176</v>
      </c>
      <c r="AA144" t="str">
        <f>VLOOKUP(A144,[2]registrasi!$B$2:$C$955,2,FALSE)</f>
        <v>registrasi</v>
      </c>
      <c r="AB144">
        <f>VLOOKUP(G144,[3]Sheet1!$C$6:$G$46,5,FALSE)</f>
        <v>1184</v>
      </c>
      <c r="AC144" t="e">
        <f>VLOOKUP(A144,[2]nim!$A$2:$B$922,2,FALSE)</f>
        <v>#N/A</v>
      </c>
    </row>
    <row r="145" spans="1:29" x14ac:dyDescent="0.3">
      <c r="A145">
        <v>4210042205</v>
      </c>
      <c r="B145">
        <v>1</v>
      </c>
      <c r="D145">
        <v>3111022</v>
      </c>
      <c r="E145" t="s">
        <v>209</v>
      </c>
      <c r="F145" t="str">
        <f>VLOOKUP(E145,[1]PRODI_2019!$E$2:$J$70,6,FALSE)</f>
        <v>Teknik</v>
      </c>
      <c r="G145">
        <f>VLOOKUP(E145,[1]PRODI_2019!$E$2:$K$70,7,FALSE)</f>
        <v>3332</v>
      </c>
      <c r="H145" t="str">
        <f>VLOOKUP(F145,Sheet1!$H$4:$I$11,2,FALSE)</f>
        <v>3_Teknik</v>
      </c>
      <c r="I145" t="s">
        <v>348</v>
      </c>
      <c r="J145" t="s">
        <v>26</v>
      </c>
      <c r="K145" t="s">
        <v>962</v>
      </c>
      <c r="L145" s="1">
        <v>37699</v>
      </c>
      <c r="M145" t="s">
        <v>28</v>
      </c>
      <c r="N145" t="s">
        <v>42</v>
      </c>
      <c r="O145" t="s">
        <v>29</v>
      </c>
      <c r="P145" t="s">
        <v>108</v>
      </c>
      <c r="Q145" t="str">
        <f t="shared" si="6"/>
        <v>MAN</v>
      </c>
      <c r="R145" t="str">
        <f t="shared" si="7"/>
        <v>Negeri</v>
      </c>
      <c r="S145" t="str">
        <f t="shared" si="8"/>
        <v>MA</v>
      </c>
      <c r="T145" t="s">
        <v>42</v>
      </c>
      <c r="U145" t="s">
        <v>29</v>
      </c>
      <c r="V145" t="s">
        <v>31</v>
      </c>
      <c r="Z145" t="s">
        <v>1179</v>
      </c>
      <c r="AA145" t="str">
        <f>VLOOKUP(A145,[2]registrasi!$B$2:$C$955,2,FALSE)</f>
        <v>registrasi</v>
      </c>
      <c r="AB145">
        <f>VLOOKUP(G145,[3]Sheet1!$C$6:$G$46,5,FALSE)</f>
        <v>434</v>
      </c>
      <c r="AC145" t="e">
        <f>VLOOKUP(A145,[2]nim!$A$2:$B$922,2,FALSE)</f>
        <v>#N/A</v>
      </c>
    </row>
    <row r="146" spans="1:29" x14ac:dyDescent="0.3">
      <c r="A146">
        <v>4210044558</v>
      </c>
      <c r="B146">
        <v>1</v>
      </c>
      <c r="D146">
        <v>3111076</v>
      </c>
      <c r="E146" t="s">
        <v>218</v>
      </c>
      <c r="F146" t="str">
        <f>VLOOKUP(E146,[1]PRODI_2019!$E$2:$J$70,6,FALSE)</f>
        <v>Pertanian</v>
      </c>
      <c r="G146">
        <f>VLOOKUP(E146,[1]PRODI_2019!$E$2:$K$70,7,FALSE)</f>
        <v>4441</v>
      </c>
      <c r="H146" t="str">
        <f>VLOOKUP(F146,Sheet1!$H$4:$I$11,2,FALSE)</f>
        <v>4_Pertanian</v>
      </c>
      <c r="I146" t="s">
        <v>349</v>
      </c>
      <c r="J146" t="s">
        <v>35</v>
      </c>
      <c r="K146" t="s">
        <v>962</v>
      </c>
      <c r="L146" s="1">
        <v>38097</v>
      </c>
      <c r="M146" t="s">
        <v>28</v>
      </c>
      <c r="N146" t="s">
        <v>56</v>
      </c>
      <c r="O146" t="s">
        <v>29</v>
      </c>
      <c r="P146" t="s">
        <v>87</v>
      </c>
      <c r="Q146" t="str">
        <f t="shared" si="6"/>
        <v>SMAN</v>
      </c>
      <c r="R146" t="str">
        <f t="shared" si="7"/>
        <v>Negeri</v>
      </c>
      <c r="S146" t="str">
        <f t="shared" si="8"/>
        <v>SMA</v>
      </c>
      <c r="T146" t="s">
        <v>56</v>
      </c>
      <c r="U146" t="s">
        <v>29</v>
      </c>
      <c r="V146" t="s">
        <v>31</v>
      </c>
      <c r="Z146" t="s">
        <v>1173</v>
      </c>
      <c r="AA146" t="str">
        <f>VLOOKUP(A146,[2]registrasi!$B$2:$C$955,2,FALSE)</f>
        <v>registrasi</v>
      </c>
      <c r="AB146">
        <f>VLOOKUP(G146,[3]Sheet1!$C$6:$G$46,5,FALSE)</f>
        <v>789</v>
      </c>
      <c r="AC146" t="str">
        <f>VLOOKUP(A146,[2]nim!$A$2:$B$922,2,FALSE)</f>
        <v>diterima</v>
      </c>
    </row>
    <row r="147" spans="1:29" x14ac:dyDescent="0.3">
      <c r="A147">
        <v>4210062445</v>
      </c>
      <c r="B147">
        <v>1</v>
      </c>
      <c r="D147">
        <v>3112017</v>
      </c>
      <c r="E147" t="s">
        <v>1187</v>
      </c>
      <c r="F147" t="str">
        <f>VLOOKUP(E147,[1]PRODI_2019!$E$2:$J$70,6,FALSE)</f>
        <v>Hukum</v>
      </c>
      <c r="G147">
        <f>VLOOKUP(E147,[1]PRODI_2019!$E$2:$K$70,7,FALSE)</f>
        <v>1111</v>
      </c>
      <c r="H147" t="str">
        <f>VLOOKUP(F147,Sheet1!$H$4:$I$11,2,FALSE)</f>
        <v>1_Hukum</v>
      </c>
      <c r="I147" t="s">
        <v>1235</v>
      </c>
      <c r="J147" t="s">
        <v>26</v>
      </c>
      <c r="K147" t="s">
        <v>969</v>
      </c>
      <c r="L147" s="1">
        <v>37719</v>
      </c>
      <c r="M147" t="s">
        <v>28</v>
      </c>
      <c r="N147" t="s">
        <v>27</v>
      </c>
      <c r="O147" t="s">
        <v>29</v>
      </c>
      <c r="P147" t="s">
        <v>1080</v>
      </c>
      <c r="Q147" t="str">
        <f t="shared" si="6"/>
        <v>SMAS</v>
      </c>
      <c r="R147" t="str">
        <f t="shared" si="7"/>
        <v>Swasta</v>
      </c>
      <c r="S147" t="str">
        <f t="shared" si="8"/>
        <v>SMA</v>
      </c>
      <c r="T147" t="s">
        <v>27</v>
      </c>
      <c r="U147" t="s">
        <v>29</v>
      </c>
      <c r="V147" t="s">
        <v>31</v>
      </c>
      <c r="Z147" t="s">
        <v>1180</v>
      </c>
      <c r="AA147" t="e">
        <f>VLOOKUP(A147,[2]registrasi!$B$2:$C$955,2,FALSE)</f>
        <v>#N/A</v>
      </c>
      <c r="AB147">
        <f>VLOOKUP(G147,[3]Sheet1!$C$6:$G$46,5,FALSE)</f>
        <v>1201</v>
      </c>
      <c r="AC147" t="e">
        <f>VLOOKUP(A147,[2]nim!$A$2:$B$922,2,FALSE)</f>
        <v>#N/A</v>
      </c>
    </row>
    <row r="148" spans="1:29" x14ac:dyDescent="0.3">
      <c r="A148">
        <v>4210094035</v>
      </c>
      <c r="B148">
        <v>1</v>
      </c>
      <c r="D148">
        <v>3111092</v>
      </c>
      <c r="E148" t="s">
        <v>200</v>
      </c>
      <c r="F148" t="str">
        <f>VLOOKUP(E148,[1]PRODI_2019!$E$2:$J$70,6,FALSE)</f>
        <v>Pertanian</v>
      </c>
      <c r="G148">
        <f>VLOOKUP(E148,[1]PRODI_2019!$E$2:$K$70,7,FALSE)</f>
        <v>4443</v>
      </c>
      <c r="H148" t="str">
        <f>VLOOKUP(F148,Sheet1!$H$4:$I$11,2,FALSE)</f>
        <v>4_Pertanian</v>
      </c>
      <c r="I148" t="s">
        <v>350</v>
      </c>
      <c r="J148" t="s">
        <v>35</v>
      </c>
      <c r="K148" t="s">
        <v>962</v>
      </c>
      <c r="L148" s="1">
        <v>37803</v>
      </c>
      <c r="M148" t="s">
        <v>28</v>
      </c>
      <c r="N148" t="s">
        <v>56</v>
      </c>
      <c r="O148" t="s">
        <v>29</v>
      </c>
      <c r="P148" t="s">
        <v>61</v>
      </c>
      <c r="Q148" t="str">
        <f t="shared" si="6"/>
        <v>SMAN</v>
      </c>
      <c r="R148" t="str">
        <f t="shared" si="7"/>
        <v>Negeri</v>
      </c>
      <c r="S148" t="str">
        <f t="shared" si="8"/>
        <v>SMA</v>
      </c>
      <c r="T148" t="s">
        <v>43</v>
      </c>
      <c r="U148" t="s">
        <v>29</v>
      </c>
      <c r="V148" t="s">
        <v>31</v>
      </c>
      <c r="Z148" t="s">
        <v>1178</v>
      </c>
      <c r="AA148" t="str">
        <f>VLOOKUP(A148,[2]registrasi!$B$2:$C$955,2,FALSE)</f>
        <v>registrasi</v>
      </c>
      <c r="AB148">
        <f>VLOOKUP(G148,[3]Sheet1!$C$6:$G$46,5,FALSE)</f>
        <v>193</v>
      </c>
      <c r="AC148" t="e">
        <f>VLOOKUP(A148,[2]nim!$A$2:$B$922,2,FALSE)</f>
        <v>#N/A</v>
      </c>
    </row>
    <row r="149" spans="1:29" x14ac:dyDescent="0.3">
      <c r="A149">
        <v>4210102740</v>
      </c>
      <c r="B149">
        <v>1</v>
      </c>
      <c r="D149">
        <v>3112056</v>
      </c>
      <c r="E149" t="s">
        <v>224</v>
      </c>
      <c r="F149" t="str">
        <f>VLOOKUP(E149,[1]PRODI_2019!$E$2:$J$70,6,FALSE)</f>
        <v>FISIP</v>
      </c>
      <c r="G149">
        <f>VLOOKUP(E149,[1]PRODI_2019!$E$2:$K$70,7,FALSE)</f>
        <v>6661</v>
      </c>
      <c r="H149" t="str">
        <f>VLOOKUP(F149,Sheet1!$H$4:$I$11,2,FALSE)</f>
        <v>6_FISIP</v>
      </c>
      <c r="I149" t="s">
        <v>351</v>
      </c>
      <c r="J149" t="s">
        <v>35</v>
      </c>
      <c r="K149" t="s">
        <v>974</v>
      </c>
      <c r="L149" s="1">
        <v>37613</v>
      </c>
      <c r="M149" t="s">
        <v>28</v>
      </c>
      <c r="N149" t="s">
        <v>42</v>
      </c>
      <c r="O149" t="s">
        <v>29</v>
      </c>
      <c r="P149" t="s">
        <v>1082</v>
      </c>
      <c r="Q149" t="str">
        <f t="shared" ref="Q149:Q212" si="9">TRIM(LEFT(P149,FIND(" ",P149,1)))</f>
        <v>SMAS</v>
      </c>
      <c r="R149" t="str">
        <f t="shared" ref="R149:R212" si="10">IF(RIGHT(Q149,1)="N","Negeri","Swasta")</f>
        <v>Swasta</v>
      </c>
      <c r="S149" t="str">
        <f t="shared" si="8"/>
        <v>SMA</v>
      </c>
      <c r="T149" t="s">
        <v>42</v>
      </c>
      <c r="U149" t="s">
        <v>29</v>
      </c>
      <c r="V149" t="s">
        <v>37</v>
      </c>
      <c r="Z149" t="s">
        <v>1172</v>
      </c>
      <c r="AA149" t="str">
        <f>VLOOKUP(A149,[2]registrasi!$B$2:$C$955,2,FALSE)</f>
        <v>registrasi</v>
      </c>
      <c r="AB149">
        <f>VLOOKUP(G149,[3]Sheet1!$C$6:$G$46,5,FALSE)</f>
        <v>1115</v>
      </c>
      <c r="AC149" t="str">
        <f>VLOOKUP(A149,[2]nim!$A$2:$B$922,2,FALSE)</f>
        <v>diterima</v>
      </c>
    </row>
    <row r="150" spans="1:29" x14ac:dyDescent="0.3">
      <c r="A150">
        <v>4210105227</v>
      </c>
      <c r="B150">
        <v>1</v>
      </c>
      <c r="D150">
        <v>3111076</v>
      </c>
      <c r="E150" t="s">
        <v>218</v>
      </c>
      <c r="F150" t="str">
        <f>VLOOKUP(E150,[1]PRODI_2019!$E$2:$J$70,6,FALSE)</f>
        <v>Pertanian</v>
      </c>
      <c r="G150">
        <f>VLOOKUP(E150,[1]PRODI_2019!$E$2:$K$70,7,FALSE)</f>
        <v>4441</v>
      </c>
      <c r="H150" t="str">
        <f>VLOOKUP(F150,Sheet1!$H$4:$I$11,2,FALSE)</f>
        <v>4_Pertanian</v>
      </c>
      <c r="I150" t="s">
        <v>352</v>
      </c>
      <c r="J150" t="s">
        <v>26</v>
      </c>
      <c r="K150" t="s">
        <v>966</v>
      </c>
      <c r="L150" s="1">
        <v>37608</v>
      </c>
      <c r="M150" t="s">
        <v>28</v>
      </c>
      <c r="N150" t="s">
        <v>49</v>
      </c>
      <c r="O150" t="s">
        <v>29</v>
      </c>
      <c r="P150" t="s">
        <v>174</v>
      </c>
      <c r="Q150" t="str">
        <f t="shared" si="9"/>
        <v>SMAN</v>
      </c>
      <c r="R150" t="str">
        <f t="shared" si="10"/>
        <v>Negeri</v>
      </c>
      <c r="S150" t="str">
        <f t="shared" si="8"/>
        <v>SMA</v>
      </c>
      <c r="T150" t="s">
        <v>49</v>
      </c>
      <c r="U150" t="s">
        <v>29</v>
      </c>
      <c r="V150" t="s">
        <v>31</v>
      </c>
      <c r="Z150" t="s">
        <v>1173</v>
      </c>
      <c r="AA150" t="str">
        <f>VLOOKUP(A150,[2]registrasi!$B$2:$C$955,2,FALSE)</f>
        <v>registrasi</v>
      </c>
      <c r="AB150">
        <f>VLOOKUP(G150,[3]Sheet1!$C$6:$G$46,5,FALSE)</f>
        <v>789</v>
      </c>
      <c r="AC150" t="e">
        <f>VLOOKUP(A150,[2]nim!$A$2:$B$922,2,FALSE)</f>
        <v>#N/A</v>
      </c>
    </row>
    <row r="151" spans="1:29" x14ac:dyDescent="0.3">
      <c r="A151">
        <v>4210105758</v>
      </c>
      <c r="B151">
        <v>1</v>
      </c>
      <c r="D151">
        <v>3111215</v>
      </c>
      <c r="E151" t="s">
        <v>225</v>
      </c>
      <c r="F151" t="str">
        <f>VLOOKUP(E151,[1]PRODI_2019!$E$2:$J$70,6,FALSE)</f>
        <v>Teknik</v>
      </c>
      <c r="G151">
        <f>VLOOKUP(E151,[1]PRODI_2019!$E$2:$K$70,7,FALSE)</f>
        <v>3337</v>
      </c>
      <c r="H151" t="str">
        <f>VLOOKUP(F151,Sheet1!$H$4:$I$11,2,FALSE)</f>
        <v>3_Teknik</v>
      </c>
      <c r="I151" t="s">
        <v>353</v>
      </c>
      <c r="J151" t="s">
        <v>35</v>
      </c>
      <c r="K151" t="s">
        <v>980</v>
      </c>
      <c r="L151" s="1">
        <v>37942</v>
      </c>
      <c r="M151" t="s">
        <v>28</v>
      </c>
      <c r="N151" t="s">
        <v>27</v>
      </c>
      <c r="O151" t="s">
        <v>29</v>
      </c>
      <c r="P151" t="s">
        <v>83</v>
      </c>
      <c r="Q151" t="str">
        <f t="shared" si="9"/>
        <v>SMKN</v>
      </c>
      <c r="R151" t="str">
        <f t="shared" si="10"/>
        <v>Negeri</v>
      </c>
      <c r="S151" t="str">
        <f t="shared" si="8"/>
        <v>SMK</v>
      </c>
      <c r="T151" t="s">
        <v>27</v>
      </c>
      <c r="U151" t="s">
        <v>29</v>
      </c>
      <c r="V151" t="s">
        <v>31</v>
      </c>
      <c r="Z151" t="s">
        <v>1178</v>
      </c>
      <c r="AA151" t="str">
        <f>VLOOKUP(A151,[2]registrasi!$B$2:$C$955,2,FALSE)</f>
        <v>registrasi</v>
      </c>
      <c r="AB151">
        <f>VLOOKUP(G151,[3]Sheet1!$C$6:$G$46,5,FALSE)</f>
        <v>1057</v>
      </c>
      <c r="AC151" t="e">
        <f>VLOOKUP(A151,[2]nim!$A$2:$B$922,2,FALSE)</f>
        <v>#N/A</v>
      </c>
    </row>
    <row r="152" spans="1:29" x14ac:dyDescent="0.3">
      <c r="A152">
        <v>4210109667</v>
      </c>
      <c r="B152">
        <v>1</v>
      </c>
      <c r="D152">
        <v>3111061</v>
      </c>
      <c r="E152" t="s">
        <v>223</v>
      </c>
      <c r="F152" t="str">
        <f>VLOOKUP(E152,[1]PRODI_2019!$E$2:$J$70,6,FALSE)</f>
        <v>Teknik</v>
      </c>
      <c r="G152">
        <f>VLOOKUP(E152,[1]PRODI_2019!$E$2:$K$70,7,FALSE)</f>
        <v>3336</v>
      </c>
      <c r="H152" t="str">
        <f>VLOOKUP(F152,Sheet1!$H$4:$I$11,2,FALSE)</f>
        <v>3_Teknik</v>
      </c>
      <c r="I152" t="s">
        <v>1236</v>
      </c>
      <c r="J152" t="s">
        <v>26</v>
      </c>
      <c r="K152" t="s">
        <v>958</v>
      </c>
      <c r="L152" s="1">
        <v>37810</v>
      </c>
      <c r="M152" t="s">
        <v>28</v>
      </c>
      <c r="N152" t="s">
        <v>27</v>
      </c>
      <c r="O152" t="s">
        <v>29</v>
      </c>
      <c r="P152" t="s">
        <v>122</v>
      </c>
      <c r="Q152" t="str">
        <f t="shared" si="9"/>
        <v>SMAN</v>
      </c>
      <c r="R152" t="str">
        <f t="shared" si="10"/>
        <v>Negeri</v>
      </c>
      <c r="S152" t="str">
        <f t="shared" si="8"/>
        <v>SMA</v>
      </c>
      <c r="T152" t="s">
        <v>27</v>
      </c>
      <c r="U152" t="s">
        <v>29</v>
      </c>
      <c r="V152" t="s">
        <v>31</v>
      </c>
      <c r="Z152" t="s">
        <v>1179</v>
      </c>
      <c r="AA152" t="str">
        <f>VLOOKUP(A152,[2]registrasi!$B$2:$C$955,2,FALSE)</f>
        <v>registrasi</v>
      </c>
      <c r="AB152">
        <f>VLOOKUP(G152,[3]Sheet1!$C$6:$G$46,5,FALSE)</f>
        <v>511</v>
      </c>
      <c r="AC152" t="e">
        <f>VLOOKUP(A152,[2]nim!$A$2:$B$922,2,FALSE)</f>
        <v>#N/A</v>
      </c>
    </row>
    <row r="153" spans="1:29" x14ac:dyDescent="0.3">
      <c r="A153">
        <v>4210047154</v>
      </c>
      <c r="B153">
        <v>1</v>
      </c>
      <c r="D153">
        <v>3112025</v>
      </c>
      <c r="E153" t="s">
        <v>222</v>
      </c>
      <c r="F153" t="str">
        <f>VLOOKUP(E153,[1]PRODI_2019!$E$2:$J$70,6,FALSE)</f>
        <v>FEB</v>
      </c>
      <c r="G153">
        <f>VLOOKUP(E153,[1]PRODI_2019!$E$2:$K$70,7,FALSE)</f>
        <v>5551</v>
      </c>
      <c r="H153" t="str">
        <f>VLOOKUP(F153,Sheet1!$H$4:$I$11,2,FALSE)</f>
        <v>5_FEB</v>
      </c>
      <c r="I153" t="s">
        <v>1237</v>
      </c>
      <c r="J153" t="s">
        <v>35</v>
      </c>
      <c r="K153" t="s">
        <v>967</v>
      </c>
      <c r="L153" s="1">
        <v>37386</v>
      </c>
      <c r="M153" t="s">
        <v>28</v>
      </c>
      <c r="N153" t="s">
        <v>43</v>
      </c>
      <c r="O153" t="s">
        <v>29</v>
      </c>
      <c r="P153" t="s">
        <v>61</v>
      </c>
      <c r="Q153" t="str">
        <f t="shared" si="9"/>
        <v>SMAN</v>
      </c>
      <c r="R153" t="str">
        <f t="shared" si="10"/>
        <v>Negeri</v>
      </c>
      <c r="S153" t="str">
        <f t="shared" si="8"/>
        <v>SMA</v>
      </c>
      <c r="T153" t="s">
        <v>43</v>
      </c>
      <c r="U153" t="s">
        <v>29</v>
      </c>
      <c r="V153" t="s">
        <v>37</v>
      </c>
      <c r="Z153" t="s">
        <v>1172</v>
      </c>
      <c r="AA153" t="str">
        <f>VLOOKUP(A153,[2]registrasi!$B$2:$C$955,2,FALSE)</f>
        <v>registrasi</v>
      </c>
      <c r="AB153">
        <f>VLOOKUP(G153,[3]Sheet1!$C$6:$G$46,5,FALSE)</f>
        <v>1756</v>
      </c>
      <c r="AC153" t="str">
        <f>VLOOKUP(A153,[2]nim!$A$2:$B$922,2,FALSE)</f>
        <v>diterima</v>
      </c>
    </row>
    <row r="154" spans="1:29" x14ac:dyDescent="0.3">
      <c r="A154">
        <v>4210117534</v>
      </c>
      <c r="B154">
        <v>1</v>
      </c>
      <c r="D154">
        <v>3112056</v>
      </c>
      <c r="E154" t="s">
        <v>224</v>
      </c>
      <c r="F154" t="str">
        <f>VLOOKUP(E154,[1]PRODI_2019!$E$2:$J$70,6,FALSE)</f>
        <v>FISIP</v>
      </c>
      <c r="G154">
        <f>VLOOKUP(E154,[1]PRODI_2019!$E$2:$K$70,7,FALSE)</f>
        <v>6661</v>
      </c>
      <c r="H154" t="str">
        <f>VLOOKUP(F154,Sheet1!$H$4:$I$11,2,FALSE)</f>
        <v>6_FISIP</v>
      </c>
      <c r="I154" t="s">
        <v>354</v>
      </c>
      <c r="J154" t="s">
        <v>35</v>
      </c>
      <c r="K154" t="s">
        <v>961</v>
      </c>
      <c r="L154" s="1">
        <v>37849</v>
      </c>
      <c r="M154" t="s">
        <v>28</v>
      </c>
      <c r="N154" t="s">
        <v>49</v>
      </c>
      <c r="O154" t="s">
        <v>29</v>
      </c>
      <c r="P154" t="s">
        <v>112</v>
      </c>
      <c r="Q154" t="str">
        <f t="shared" si="9"/>
        <v>SMAN</v>
      </c>
      <c r="R154" t="str">
        <f t="shared" si="10"/>
        <v>Negeri</v>
      </c>
      <c r="S154" t="str">
        <f t="shared" si="8"/>
        <v>SMA</v>
      </c>
      <c r="T154" t="s">
        <v>49</v>
      </c>
      <c r="U154" t="s">
        <v>29</v>
      </c>
      <c r="V154" t="s">
        <v>37</v>
      </c>
      <c r="Z154" t="s">
        <v>1173</v>
      </c>
      <c r="AA154" t="str">
        <f>VLOOKUP(A154,[2]registrasi!$B$2:$C$955,2,FALSE)</f>
        <v>registrasi</v>
      </c>
      <c r="AB154">
        <f>VLOOKUP(G154,[3]Sheet1!$C$6:$G$46,5,FALSE)</f>
        <v>1115</v>
      </c>
      <c r="AC154" t="str">
        <f>VLOOKUP(A154,[2]nim!$A$2:$B$922,2,FALSE)</f>
        <v>diterima</v>
      </c>
    </row>
    <row r="155" spans="1:29" x14ac:dyDescent="0.3">
      <c r="A155">
        <v>4210121891</v>
      </c>
      <c r="B155">
        <v>1</v>
      </c>
      <c r="D155">
        <v>3112017</v>
      </c>
      <c r="E155" t="s">
        <v>1187</v>
      </c>
      <c r="F155" t="str">
        <f>VLOOKUP(E155,[1]PRODI_2019!$E$2:$J$70,6,FALSE)</f>
        <v>Hukum</v>
      </c>
      <c r="G155">
        <f>VLOOKUP(E155,[1]PRODI_2019!$E$2:$K$70,7,FALSE)</f>
        <v>1111</v>
      </c>
      <c r="H155" t="str">
        <f>VLOOKUP(F155,Sheet1!$H$4:$I$11,2,FALSE)</f>
        <v>1_Hukum</v>
      </c>
      <c r="I155" t="s">
        <v>355</v>
      </c>
      <c r="J155" t="s">
        <v>35</v>
      </c>
      <c r="K155" t="s">
        <v>964</v>
      </c>
      <c r="L155" s="1">
        <v>37325</v>
      </c>
      <c r="M155" t="s">
        <v>28</v>
      </c>
      <c r="N155" t="s">
        <v>36</v>
      </c>
      <c r="O155" t="s">
        <v>29</v>
      </c>
      <c r="P155" t="s">
        <v>149</v>
      </c>
      <c r="Q155" t="str">
        <f t="shared" si="9"/>
        <v>MAN</v>
      </c>
      <c r="R155" t="str">
        <f t="shared" si="10"/>
        <v>Negeri</v>
      </c>
      <c r="S155" t="str">
        <f t="shared" si="8"/>
        <v>MA</v>
      </c>
      <c r="T155" t="s">
        <v>36</v>
      </c>
      <c r="U155" t="s">
        <v>29</v>
      </c>
      <c r="V155" t="s">
        <v>37</v>
      </c>
      <c r="Z155" t="s">
        <v>1174</v>
      </c>
      <c r="AA155" t="str">
        <f>VLOOKUP(A155,[2]registrasi!$B$2:$C$955,2,FALSE)</f>
        <v>registrasi</v>
      </c>
      <c r="AB155">
        <f>VLOOKUP(G155,[3]Sheet1!$C$6:$G$46,5,FALSE)</f>
        <v>1201</v>
      </c>
      <c r="AC155" t="str">
        <f>VLOOKUP(A155,[2]nim!$A$2:$B$922,2,FALSE)</f>
        <v>diterima</v>
      </c>
    </row>
    <row r="156" spans="1:29" x14ac:dyDescent="0.3">
      <c r="A156">
        <v>4210871317</v>
      </c>
      <c r="B156">
        <v>1</v>
      </c>
      <c r="D156">
        <v>3111111</v>
      </c>
      <c r="E156" t="s">
        <v>232</v>
      </c>
      <c r="F156" t="str">
        <f>VLOOKUP(E156,[1]PRODI_2019!$E$2:$J$70,6,FALSE)</f>
        <v>FKIP</v>
      </c>
      <c r="G156">
        <f>VLOOKUP(E156,[1]PRODI_2019!$E$2:$K$70,7,FALSE)</f>
        <v>2225</v>
      </c>
      <c r="H156" t="str">
        <f>VLOOKUP(F156,Sheet1!$H$4:$I$11,2,FALSE)</f>
        <v>2_FKIP</v>
      </c>
      <c r="I156" t="s">
        <v>356</v>
      </c>
      <c r="J156" t="s">
        <v>35</v>
      </c>
      <c r="K156" t="s">
        <v>960</v>
      </c>
      <c r="L156" s="1">
        <v>37485</v>
      </c>
      <c r="M156" t="s">
        <v>28</v>
      </c>
      <c r="N156" t="s">
        <v>39</v>
      </c>
      <c r="O156" t="s">
        <v>29</v>
      </c>
      <c r="P156" t="s">
        <v>1083</v>
      </c>
      <c r="Q156" t="str">
        <f t="shared" si="9"/>
        <v>SMAS</v>
      </c>
      <c r="R156" t="str">
        <f t="shared" si="10"/>
        <v>Swasta</v>
      </c>
      <c r="S156" t="str">
        <f t="shared" si="8"/>
        <v>SMA</v>
      </c>
      <c r="T156" t="s">
        <v>72</v>
      </c>
      <c r="U156" t="s">
        <v>29</v>
      </c>
      <c r="V156" t="s">
        <v>31</v>
      </c>
      <c r="Z156" t="s">
        <v>1177</v>
      </c>
      <c r="AA156" t="str">
        <f>VLOOKUP(A156,[2]registrasi!$B$2:$C$955,2,FALSE)</f>
        <v>registrasi</v>
      </c>
      <c r="AB156">
        <f>VLOOKUP(G156,[3]Sheet1!$C$6:$G$46,5,FALSE)</f>
        <v>421</v>
      </c>
      <c r="AC156" t="str">
        <f>VLOOKUP(A156,[2]nim!$A$2:$B$922,2,FALSE)</f>
        <v>diterima</v>
      </c>
    </row>
    <row r="157" spans="1:29" x14ac:dyDescent="0.3">
      <c r="A157">
        <v>4210126712</v>
      </c>
      <c r="B157">
        <v>1</v>
      </c>
      <c r="D157">
        <v>3111126</v>
      </c>
      <c r="E157" t="s">
        <v>220</v>
      </c>
      <c r="F157" t="str">
        <f>VLOOKUP(E157,[1]PRODI_2019!$E$2:$J$70,6,FALSE)</f>
        <v>FKIP</v>
      </c>
      <c r="G157">
        <f>VLOOKUP(E157,[1]PRODI_2019!$E$2:$K$70,7,FALSE)</f>
        <v>2283</v>
      </c>
      <c r="H157" t="str">
        <f>VLOOKUP(F157,Sheet1!$H$4:$I$11,2,FALSE)</f>
        <v>2_FKIP</v>
      </c>
      <c r="I157" t="s">
        <v>1238</v>
      </c>
      <c r="J157" t="s">
        <v>35</v>
      </c>
      <c r="K157" t="s">
        <v>967</v>
      </c>
      <c r="L157" s="1">
        <v>37860</v>
      </c>
      <c r="M157" t="s">
        <v>28</v>
      </c>
      <c r="N157" t="s">
        <v>43</v>
      </c>
      <c r="O157" t="s">
        <v>29</v>
      </c>
      <c r="P157" t="s">
        <v>54</v>
      </c>
      <c r="Q157" t="str">
        <f t="shared" si="9"/>
        <v>SMKN</v>
      </c>
      <c r="R157" t="str">
        <f t="shared" si="10"/>
        <v>Negeri</v>
      </c>
      <c r="S157" t="str">
        <f t="shared" si="8"/>
        <v>SMK</v>
      </c>
      <c r="T157" t="s">
        <v>43</v>
      </c>
      <c r="U157" t="s">
        <v>29</v>
      </c>
      <c r="V157" t="s">
        <v>31</v>
      </c>
      <c r="Z157" t="s">
        <v>1178</v>
      </c>
      <c r="AA157" t="str">
        <f>VLOOKUP(A157,[2]registrasi!$B$2:$C$955,2,FALSE)</f>
        <v>registrasi</v>
      </c>
      <c r="AB157">
        <f>VLOOKUP(G157,[3]Sheet1!$C$6:$G$46,5,FALSE)</f>
        <v>64</v>
      </c>
      <c r="AC157" t="e">
        <f>VLOOKUP(A157,[2]nim!$A$2:$B$922,2,FALSE)</f>
        <v>#N/A</v>
      </c>
    </row>
    <row r="158" spans="1:29" x14ac:dyDescent="0.3">
      <c r="A158">
        <v>4210143092</v>
      </c>
      <c r="B158">
        <v>1</v>
      </c>
      <c r="D158">
        <v>3112017</v>
      </c>
      <c r="E158" t="s">
        <v>1187</v>
      </c>
      <c r="F158" t="str">
        <f>VLOOKUP(E158,[1]PRODI_2019!$E$2:$J$70,6,FALSE)</f>
        <v>Hukum</v>
      </c>
      <c r="G158">
        <f>VLOOKUP(E158,[1]PRODI_2019!$E$2:$K$70,7,FALSE)</f>
        <v>1111</v>
      </c>
      <c r="H158" t="str">
        <f>VLOOKUP(F158,Sheet1!$H$4:$I$11,2,FALSE)</f>
        <v>1_Hukum</v>
      </c>
      <c r="I158" t="s">
        <v>357</v>
      </c>
      <c r="J158" t="s">
        <v>35</v>
      </c>
      <c r="K158" t="s">
        <v>960</v>
      </c>
      <c r="L158" s="1">
        <v>37949</v>
      </c>
      <c r="M158" t="s">
        <v>28</v>
      </c>
      <c r="N158" t="s">
        <v>39</v>
      </c>
      <c r="O158" t="s">
        <v>29</v>
      </c>
      <c r="P158" t="s">
        <v>1072</v>
      </c>
      <c r="Q158" t="str">
        <f t="shared" si="9"/>
        <v>SMAN</v>
      </c>
      <c r="R158" t="str">
        <f t="shared" si="10"/>
        <v>Negeri</v>
      </c>
      <c r="S158" t="str">
        <f t="shared" si="8"/>
        <v>SMA</v>
      </c>
      <c r="T158" t="s">
        <v>39</v>
      </c>
      <c r="U158" t="s">
        <v>29</v>
      </c>
      <c r="V158" t="s">
        <v>31</v>
      </c>
      <c r="Z158" t="s">
        <v>1174</v>
      </c>
      <c r="AA158" t="str">
        <f>VLOOKUP(A158,[2]registrasi!$B$2:$C$955,2,FALSE)</f>
        <v>registrasi</v>
      </c>
      <c r="AB158">
        <f>VLOOKUP(G158,[3]Sheet1!$C$6:$G$46,5,FALSE)</f>
        <v>1201</v>
      </c>
      <c r="AC158" t="e">
        <f>VLOOKUP(A158,[2]nim!$A$2:$B$922,2,FALSE)</f>
        <v>#N/A</v>
      </c>
    </row>
    <row r="159" spans="1:29" x14ac:dyDescent="0.3">
      <c r="A159">
        <v>4210143635</v>
      </c>
      <c r="B159">
        <v>1</v>
      </c>
      <c r="D159">
        <v>3111037</v>
      </c>
      <c r="E159" t="s">
        <v>201</v>
      </c>
      <c r="F159" t="str">
        <f>VLOOKUP(E159,[1]PRODI_2019!$E$2:$J$70,6,FALSE)</f>
        <v>Teknik</v>
      </c>
      <c r="G159">
        <f>VLOOKUP(E159,[1]PRODI_2019!$E$2:$K$70,7,FALSE)</f>
        <v>3333</v>
      </c>
      <c r="H159" t="str">
        <f>VLOOKUP(F159,Sheet1!$H$4:$I$11,2,FALSE)</f>
        <v>3_Teknik</v>
      </c>
      <c r="I159" t="s">
        <v>1239</v>
      </c>
      <c r="J159" t="s">
        <v>35</v>
      </c>
      <c r="K159" t="s">
        <v>956</v>
      </c>
      <c r="L159" s="1">
        <v>37708</v>
      </c>
      <c r="M159" t="s">
        <v>28</v>
      </c>
      <c r="N159" t="s">
        <v>42</v>
      </c>
      <c r="O159" t="s">
        <v>29</v>
      </c>
      <c r="P159" t="s">
        <v>80</v>
      </c>
      <c r="Q159" t="str">
        <f t="shared" si="9"/>
        <v>SMAN</v>
      </c>
      <c r="R159" t="str">
        <f t="shared" si="10"/>
        <v>Negeri</v>
      </c>
      <c r="S159" t="str">
        <f t="shared" si="8"/>
        <v>SMA</v>
      </c>
      <c r="T159" t="s">
        <v>42</v>
      </c>
      <c r="U159" t="s">
        <v>29</v>
      </c>
      <c r="V159" t="s">
        <v>31</v>
      </c>
      <c r="Z159" t="s">
        <v>1178</v>
      </c>
      <c r="AA159" t="str">
        <f>VLOOKUP(A159,[2]registrasi!$B$2:$C$955,2,FALSE)</f>
        <v>registrasi</v>
      </c>
      <c r="AB159">
        <f>VLOOKUP(G159,[3]Sheet1!$C$6:$G$46,5,FALSE)</f>
        <v>1047</v>
      </c>
      <c r="AC159" t="str">
        <f>VLOOKUP(A159,[2]nim!$A$2:$B$922,2,FALSE)</f>
        <v>diterima</v>
      </c>
    </row>
    <row r="160" spans="1:29" x14ac:dyDescent="0.3">
      <c r="A160">
        <v>4210145794</v>
      </c>
      <c r="B160">
        <v>1</v>
      </c>
      <c r="D160">
        <v>3112106</v>
      </c>
      <c r="E160" t="s">
        <v>211</v>
      </c>
      <c r="F160" t="str">
        <f>VLOOKUP(E160,[1]PRODI_2019!$E$2:$J$70,6,FALSE)</f>
        <v>FKIP</v>
      </c>
      <c r="G160">
        <f>VLOOKUP(E160,[1]PRODI_2019!$E$2:$K$70,7,FALSE)</f>
        <v>2227</v>
      </c>
      <c r="H160" t="str">
        <f>VLOOKUP(F160,Sheet1!$H$4:$I$11,2,FALSE)</f>
        <v>2_FKIP</v>
      </c>
      <c r="I160" t="s">
        <v>358</v>
      </c>
      <c r="J160" t="s">
        <v>35</v>
      </c>
      <c r="K160" t="s">
        <v>960</v>
      </c>
      <c r="L160" s="1">
        <v>37776</v>
      </c>
      <c r="M160" t="s">
        <v>28</v>
      </c>
      <c r="N160" t="s">
        <v>39</v>
      </c>
      <c r="O160" t="s">
        <v>29</v>
      </c>
      <c r="P160" t="s">
        <v>173</v>
      </c>
      <c r="Q160" t="str">
        <f t="shared" si="9"/>
        <v>SMAN</v>
      </c>
      <c r="R160" t="str">
        <f t="shared" si="10"/>
        <v>Negeri</v>
      </c>
      <c r="S160" t="str">
        <f t="shared" si="8"/>
        <v>SMA</v>
      </c>
      <c r="T160" t="s">
        <v>39</v>
      </c>
      <c r="U160" t="s">
        <v>29</v>
      </c>
      <c r="V160" t="s">
        <v>31</v>
      </c>
      <c r="Z160" t="s">
        <v>1177</v>
      </c>
      <c r="AA160" t="str">
        <f>VLOOKUP(A160,[2]registrasi!$B$2:$C$955,2,FALSE)</f>
        <v>registrasi</v>
      </c>
      <c r="AB160">
        <f>VLOOKUP(G160,[3]Sheet1!$C$6:$G$46,5,FALSE)</f>
        <v>723</v>
      </c>
      <c r="AC160" t="e">
        <f>VLOOKUP(A160,[2]nim!$A$2:$B$922,2,FALSE)</f>
        <v>#N/A</v>
      </c>
    </row>
    <row r="161" spans="1:29" x14ac:dyDescent="0.3">
      <c r="A161">
        <v>4210152113</v>
      </c>
      <c r="B161">
        <v>1</v>
      </c>
      <c r="D161">
        <v>3111022</v>
      </c>
      <c r="E161" t="s">
        <v>209</v>
      </c>
      <c r="F161" t="str">
        <f>VLOOKUP(E161,[1]PRODI_2019!$E$2:$J$70,6,FALSE)</f>
        <v>Teknik</v>
      </c>
      <c r="G161">
        <f>VLOOKUP(E161,[1]PRODI_2019!$E$2:$K$70,7,FALSE)</f>
        <v>3332</v>
      </c>
      <c r="H161" t="str">
        <f>VLOOKUP(F161,Sheet1!$H$4:$I$11,2,FALSE)</f>
        <v>3_Teknik</v>
      </c>
      <c r="I161" t="s">
        <v>359</v>
      </c>
      <c r="J161" t="s">
        <v>26</v>
      </c>
      <c r="K161" t="s">
        <v>962</v>
      </c>
      <c r="L161" s="1">
        <v>37926</v>
      </c>
      <c r="M161" t="s">
        <v>28</v>
      </c>
      <c r="N161" t="s">
        <v>56</v>
      </c>
      <c r="O161" t="s">
        <v>29</v>
      </c>
      <c r="P161" t="s">
        <v>54</v>
      </c>
      <c r="Q161" t="str">
        <f t="shared" si="9"/>
        <v>SMKN</v>
      </c>
      <c r="R161" t="str">
        <f t="shared" si="10"/>
        <v>Negeri</v>
      </c>
      <c r="S161" t="str">
        <f t="shared" si="8"/>
        <v>SMK</v>
      </c>
      <c r="T161" t="s">
        <v>43</v>
      </c>
      <c r="U161" t="s">
        <v>29</v>
      </c>
      <c r="V161" t="s">
        <v>31</v>
      </c>
      <c r="Z161" t="s">
        <v>1180</v>
      </c>
      <c r="AA161" t="str">
        <f>VLOOKUP(A161,[2]registrasi!$B$2:$C$955,2,FALSE)</f>
        <v>registrasi</v>
      </c>
      <c r="AB161">
        <f>VLOOKUP(G161,[3]Sheet1!$C$6:$G$46,5,FALSE)</f>
        <v>434</v>
      </c>
      <c r="AC161" t="str">
        <f>VLOOKUP(A161,[2]nim!$A$2:$B$922,2,FALSE)</f>
        <v>diterima</v>
      </c>
    </row>
    <row r="162" spans="1:29" x14ac:dyDescent="0.3">
      <c r="A162">
        <v>4210155613</v>
      </c>
      <c r="B162">
        <v>1</v>
      </c>
      <c r="D162">
        <v>3112025</v>
      </c>
      <c r="E162" t="s">
        <v>222</v>
      </c>
      <c r="F162" t="str">
        <f>VLOOKUP(E162,[1]PRODI_2019!$E$2:$J$70,6,FALSE)</f>
        <v>FEB</v>
      </c>
      <c r="G162">
        <f>VLOOKUP(E162,[1]PRODI_2019!$E$2:$K$70,7,FALSE)</f>
        <v>5551</v>
      </c>
      <c r="H162" t="str">
        <f>VLOOKUP(F162,Sheet1!$H$4:$I$11,2,FALSE)</f>
        <v>5_FEB</v>
      </c>
      <c r="I162" t="s">
        <v>1240</v>
      </c>
      <c r="J162" t="s">
        <v>35</v>
      </c>
      <c r="K162" t="s">
        <v>981</v>
      </c>
      <c r="L162" s="1">
        <v>37480</v>
      </c>
      <c r="M162" t="s">
        <v>28</v>
      </c>
      <c r="N162" t="s">
        <v>56</v>
      </c>
      <c r="O162" t="s">
        <v>29</v>
      </c>
      <c r="P162" t="s">
        <v>146</v>
      </c>
      <c r="Q162" t="str">
        <f t="shared" si="9"/>
        <v>SMAN</v>
      </c>
      <c r="R162" t="str">
        <f t="shared" si="10"/>
        <v>Negeri</v>
      </c>
      <c r="S162" t="str">
        <f t="shared" si="8"/>
        <v>SMA</v>
      </c>
      <c r="T162" t="s">
        <v>56</v>
      </c>
      <c r="U162" t="s">
        <v>29</v>
      </c>
      <c r="V162" t="s">
        <v>31</v>
      </c>
      <c r="Z162" t="s">
        <v>1175</v>
      </c>
      <c r="AA162" t="str">
        <f>VLOOKUP(A162,[2]registrasi!$B$2:$C$955,2,FALSE)</f>
        <v>registrasi</v>
      </c>
      <c r="AB162">
        <f>VLOOKUP(G162,[3]Sheet1!$C$6:$G$46,5,FALSE)</f>
        <v>1756</v>
      </c>
      <c r="AC162" t="e">
        <f>VLOOKUP(A162,[2]nim!$A$2:$B$922,2,FALSE)</f>
        <v>#N/A</v>
      </c>
    </row>
    <row r="163" spans="1:29" x14ac:dyDescent="0.3">
      <c r="A163">
        <v>4210827877</v>
      </c>
      <c r="B163">
        <v>1</v>
      </c>
      <c r="D163">
        <v>3111045</v>
      </c>
      <c r="E163" t="s">
        <v>226</v>
      </c>
      <c r="F163" t="str">
        <f>VLOOKUP(E163,[1]PRODI_2019!$E$2:$J$70,6,FALSE)</f>
        <v>Teknik</v>
      </c>
      <c r="G163">
        <f>VLOOKUP(E163,[1]PRODI_2019!$E$2:$K$70,7,FALSE)</f>
        <v>3334</v>
      </c>
      <c r="H163" t="str">
        <f>VLOOKUP(F163,Sheet1!$H$4:$I$11,2,FALSE)</f>
        <v>3_Teknik</v>
      </c>
      <c r="I163" t="s">
        <v>360</v>
      </c>
      <c r="J163" t="s">
        <v>26</v>
      </c>
      <c r="K163" t="s">
        <v>962</v>
      </c>
      <c r="L163" s="1">
        <v>37586</v>
      </c>
      <c r="M163" t="s">
        <v>28</v>
      </c>
      <c r="N163" t="s">
        <v>43</v>
      </c>
      <c r="O163" t="s">
        <v>29</v>
      </c>
      <c r="P163" t="s">
        <v>59</v>
      </c>
      <c r="Q163" t="str">
        <f t="shared" si="9"/>
        <v>SMAN</v>
      </c>
      <c r="R163" t="str">
        <f t="shared" si="10"/>
        <v>Negeri</v>
      </c>
      <c r="S163" t="str">
        <f t="shared" si="8"/>
        <v>SMA</v>
      </c>
      <c r="T163" t="s">
        <v>43</v>
      </c>
      <c r="U163" t="s">
        <v>29</v>
      </c>
      <c r="V163" t="s">
        <v>31</v>
      </c>
      <c r="Z163" t="s">
        <v>1180</v>
      </c>
      <c r="AA163" t="str">
        <f>VLOOKUP(A163,[2]registrasi!$B$2:$C$955,2,FALSE)</f>
        <v>registrasi</v>
      </c>
      <c r="AB163">
        <f>VLOOKUP(G163,[3]Sheet1!$C$6:$G$46,5,FALSE)</f>
        <v>236</v>
      </c>
      <c r="AC163" t="e">
        <f>VLOOKUP(A163,[2]nim!$A$2:$B$922,2,FALSE)</f>
        <v>#N/A</v>
      </c>
    </row>
    <row r="164" spans="1:29" x14ac:dyDescent="0.3">
      <c r="A164">
        <v>4210171441</v>
      </c>
      <c r="B164">
        <v>1</v>
      </c>
      <c r="D164">
        <v>3112017</v>
      </c>
      <c r="E164" t="s">
        <v>1187</v>
      </c>
      <c r="F164" t="str">
        <f>VLOOKUP(E164,[1]PRODI_2019!$E$2:$J$70,6,FALSE)</f>
        <v>Hukum</v>
      </c>
      <c r="G164">
        <f>VLOOKUP(E164,[1]PRODI_2019!$E$2:$K$70,7,FALSE)</f>
        <v>1111</v>
      </c>
      <c r="H164" t="str">
        <f>VLOOKUP(F164,Sheet1!$H$4:$I$11,2,FALSE)</f>
        <v>1_Hukum</v>
      </c>
      <c r="I164" t="s">
        <v>1241</v>
      </c>
      <c r="J164" t="s">
        <v>35</v>
      </c>
      <c r="K164" t="s">
        <v>967</v>
      </c>
      <c r="L164" s="1">
        <v>37739</v>
      </c>
      <c r="M164" t="s">
        <v>28</v>
      </c>
      <c r="N164" t="s">
        <v>43</v>
      </c>
      <c r="O164" t="s">
        <v>29</v>
      </c>
      <c r="P164" t="s">
        <v>118</v>
      </c>
      <c r="Q164" t="str">
        <f t="shared" si="9"/>
        <v>SMAS</v>
      </c>
      <c r="R164" t="str">
        <f t="shared" si="10"/>
        <v>Swasta</v>
      </c>
      <c r="S164" t="str">
        <f t="shared" si="8"/>
        <v>SMA</v>
      </c>
      <c r="T164" t="s">
        <v>43</v>
      </c>
      <c r="U164" t="s">
        <v>29</v>
      </c>
      <c r="V164" t="s">
        <v>31</v>
      </c>
      <c r="Z164" t="s">
        <v>1174</v>
      </c>
      <c r="AA164" t="str">
        <f>VLOOKUP(A164,[2]registrasi!$B$2:$C$955,2,FALSE)</f>
        <v>registrasi</v>
      </c>
      <c r="AB164">
        <f>VLOOKUP(G164,[3]Sheet1!$C$6:$G$46,5,FALSE)</f>
        <v>1201</v>
      </c>
      <c r="AC164" t="e">
        <f>VLOOKUP(A164,[2]nim!$A$2:$B$922,2,FALSE)</f>
        <v>#N/A</v>
      </c>
    </row>
    <row r="165" spans="1:29" x14ac:dyDescent="0.3">
      <c r="A165">
        <v>4210179047</v>
      </c>
      <c r="B165">
        <v>1</v>
      </c>
      <c r="D165">
        <v>3111037</v>
      </c>
      <c r="E165" t="s">
        <v>201</v>
      </c>
      <c r="F165" t="str">
        <f>VLOOKUP(E165,[1]PRODI_2019!$E$2:$J$70,6,FALSE)</f>
        <v>Teknik</v>
      </c>
      <c r="G165">
        <f>VLOOKUP(E165,[1]PRODI_2019!$E$2:$K$70,7,FALSE)</f>
        <v>3333</v>
      </c>
      <c r="H165" t="str">
        <f>VLOOKUP(F165,Sheet1!$H$4:$I$11,2,FALSE)</f>
        <v>3_Teknik</v>
      </c>
      <c r="I165" t="s">
        <v>361</v>
      </c>
      <c r="J165" t="s">
        <v>35</v>
      </c>
      <c r="K165" t="s">
        <v>975</v>
      </c>
      <c r="L165" s="1">
        <v>37613</v>
      </c>
      <c r="M165" t="s">
        <v>28</v>
      </c>
      <c r="N165" t="s">
        <v>49</v>
      </c>
      <c r="O165" t="s">
        <v>29</v>
      </c>
      <c r="P165" t="s">
        <v>115</v>
      </c>
      <c r="Q165" t="str">
        <f t="shared" si="9"/>
        <v>SMAN</v>
      </c>
      <c r="R165" t="str">
        <f t="shared" si="10"/>
        <v>Negeri</v>
      </c>
      <c r="S165" t="str">
        <f t="shared" si="8"/>
        <v>SMA</v>
      </c>
      <c r="T165" t="s">
        <v>49</v>
      </c>
      <c r="U165" t="s">
        <v>29</v>
      </c>
      <c r="V165" t="s">
        <v>31</v>
      </c>
      <c r="Z165" t="s">
        <v>1173</v>
      </c>
      <c r="AA165" t="str">
        <f>VLOOKUP(A165,[2]registrasi!$B$2:$C$955,2,FALSE)</f>
        <v>registrasi</v>
      </c>
      <c r="AB165">
        <f>VLOOKUP(G165,[3]Sheet1!$C$6:$G$46,5,FALSE)</f>
        <v>1047</v>
      </c>
      <c r="AC165" t="e">
        <f>VLOOKUP(A165,[2]nim!$A$2:$B$922,2,FALSE)</f>
        <v>#N/A</v>
      </c>
    </row>
    <row r="166" spans="1:29" x14ac:dyDescent="0.3">
      <c r="A166">
        <v>4210862040</v>
      </c>
      <c r="B166">
        <v>1</v>
      </c>
      <c r="D166">
        <v>3112072</v>
      </c>
      <c r="E166" t="s">
        <v>203</v>
      </c>
      <c r="F166" t="str">
        <f>VLOOKUP(E166,[1]PRODI_2019!$E$2:$J$70,6,FALSE)</f>
        <v>FKIP</v>
      </c>
      <c r="G166">
        <f>VLOOKUP(E166,[1]PRODI_2019!$E$2:$K$70,7,FALSE)</f>
        <v>2221</v>
      </c>
      <c r="H166" t="str">
        <f>VLOOKUP(F166,Sheet1!$H$4:$I$11,2,FALSE)</f>
        <v>2_FKIP</v>
      </c>
      <c r="I166" t="s">
        <v>362</v>
      </c>
      <c r="J166" t="s">
        <v>26</v>
      </c>
      <c r="K166" t="s">
        <v>972</v>
      </c>
      <c r="L166" s="1">
        <v>37857</v>
      </c>
      <c r="M166" t="s">
        <v>28</v>
      </c>
      <c r="N166" t="s">
        <v>36</v>
      </c>
      <c r="O166" t="s">
        <v>29</v>
      </c>
      <c r="P166" t="s">
        <v>125</v>
      </c>
      <c r="Q166" t="str">
        <f t="shared" si="9"/>
        <v>SMAN</v>
      </c>
      <c r="R166" t="str">
        <f t="shared" si="10"/>
        <v>Negeri</v>
      </c>
      <c r="S166" t="str">
        <f t="shared" si="8"/>
        <v>SMA</v>
      </c>
      <c r="T166" t="s">
        <v>36</v>
      </c>
      <c r="U166" t="s">
        <v>29</v>
      </c>
      <c r="V166" t="s">
        <v>31</v>
      </c>
      <c r="Z166" t="s">
        <v>1174</v>
      </c>
      <c r="AA166" t="str">
        <f>VLOOKUP(A166,[2]registrasi!$B$2:$C$955,2,FALSE)</f>
        <v>registrasi</v>
      </c>
      <c r="AB166">
        <f>VLOOKUP(G166,[3]Sheet1!$C$6:$G$46,5,FALSE)</f>
        <v>112</v>
      </c>
      <c r="AC166" t="str">
        <f>VLOOKUP(A166,[2]nim!$A$2:$B$922,2,FALSE)</f>
        <v>diterima</v>
      </c>
    </row>
    <row r="167" spans="1:29" x14ac:dyDescent="0.3">
      <c r="A167">
        <v>4210195529</v>
      </c>
      <c r="B167">
        <v>1</v>
      </c>
      <c r="D167">
        <v>3111045</v>
      </c>
      <c r="E167" t="s">
        <v>226</v>
      </c>
      <c r="F167" t="str">
        <f>VLOOKUP(E167,[1]PRODI_2019!$E$2:$J$70,6,FALSE)</f>
        <v>Teknik</v>
      </c>
      <c r="G167">
        <f>VLOOKUP(E167,[1]PRODI_2019!$E$2:$K$70,7,FALSE)</f>
        <v>3334</v>
      </c>
      <c r="H167" t="str">
        <f>VLOOKUP(F167,Sheet1!$H$4:$I$11,2,FALSE)</f>
        <v>3_Teknik</v>
      </c>
      <c r="I167" t="s">
        <v>363</v>
      </c>
      <c r="J167" t="s">
        <v>26</v>
      </c>
      <c r="K167" t="s">
        <v>979</v>
      </c>
      <c r="L167" s="1">
        <v>37943</v>
      </c>
      <c r="M167" t="s">
        <v>28</v>
      </c>
      <c r="N167" t="s">
        <v>43</v>
      </c>
      <c r="O167" t="s">
        <v>29</v>
      </c>
      <c r="P167" t="s">
        <v>141</v>
      </c>
      <c r="Q167" t="str">
        <f t="shared" si="9"/>
        <v>SMAS</v>
      </c>
      <c r="R167" t="str">
        <f t="shared" si="10"/>
        <v>Swasta</v>
      </c>
      <c r="S167" t="str">
        <f t="shared" si="8"/>
        <v>SMA</v>
      </c>
      <c r="T167" t="s">
        <v>43</v>
      </c>
      <c r="U167" t="s">
        <v>29</v>
      </c>
      <c r="V167" t="s">
        <v>31</v>
      </c>
      <c r="Z167" t="s">
        <v>1175</v>
      </c>
      <c r="AA167" t="str">
        <f>VLOOKUP(A167,[2]registrasi!$B$2:$C$955,2,FALSE)</f>
        <v>registrasi</v>
      </c>
      <c r="AB167">
        <f>VLOOKUP(G167,[3]Sheet1!$C$6:$G$46,5,FALSE)</f>
        <v>236</v>
      </c>
      <c r="AC167" t="e">
        <f>VLOOKUP(A167,[2]nim!$A$2:$B$922,2,FALSE)</f>
        <v>#N/A</v>
      </c>
    </row>
    <row r="168" spans="1:29" x14ac:dyDescent="0.3">
      <c r="A168">
        <v>4210222465</v>
      </c>
      <c r="B168">
        <v>1</v>
      </c>
      <c r="D168">
        <v>3112192</v>
      </c>
      <c r="E168" t="s">
        <v>202</v>
      </c>
      <c r="F168" t="str">
        <f>VLOOKUP(E168,[1]PRODI_2019!$E$2:$J$70,6,FALSE)</f>
        <v>FISIP</v>
      </c>
      <c r="G168">
        <f>VLOOKUP(E168,[1]PRODI_2019!$E$2:$K$70,7,FALSE)</f>
        <v>6670</v>
      </c>
      <c r="H168" t="str">
        <f>VLOOKUP(F168,Sheet1!$H$4:$I$11,2,FALSE)</f>
        <v>6_FISIP</v>
      </c>
      <c r="I168" t="s">
        <v>364</v>
      </c>
      <c r="J168" t="s">
        <v>26</v>
      </c>
      <c r="K168" t="s">
        <v>967</v>
      </c>
      <c r="L168" s="1">
        <v>37536</v>
      </c>
      <c r="M168" t="s">
        <v>28</v>
      </c>
      <c r="N168" t="s">
        <v>49</v>
      </c>
      <c r="O168" t="s">
        <v>29</v>
      </c>
      <c r="P168" t="s">
        <v>139</v>
      </c>
      <c r="Q168" t="str">
        <f t="shared" si="9"/>
        <v>SMAN</v>
      </c>
      <c r="R168" t="str">
        <f t="shared" si="10"/>
        <v>Negeri</v>
      </c>
      <c r="S168" t="str">
        <f t="shared" si="8"/>
        <v>SMA</v>
      </c>
      <c r="T168" t="s">
        <v>49</v>
      </c>
      <c r="U168" t="s">
        <v>29</v>
      </c>
      <c r="V168" t="s">
        <v>31</v>
      </c>
      <c r="Z168" t="s">
        <v>1178</v>
      </c>
      <c r="AA168" t="str">
        <f>VLOOKUP(A168,[2]registrasi!$B$2:$C$955,2,FALSE)</f>
        <v>registrasi</v>
      </c>
      <c r="AB168">
        <f>VLOOKUP(G168,[3]Sheet1!$C$6:$G$46,5,FALSE)</f>
        <v>512</v>
      </c>
      <c r="AC168" t="e">
        <f>VLOOKUP(A168,[2]nim!$A$2:$B$922,2,FALSE)</f>
        <v>#N/A</v>
      </c>
    </row>
    <row r="169" spans="1:29" x14ac:dyDescent="0.3">
      <c r="A169">
        <v>4210392364</v>
      </c>
      <c r="B169">
        <v>1</v>
      </c>
      <c r="D169">
        <v>3111223</v>
      </c>
      <c r="E169" t="s">
        <v>233</v>
      </c>
      <c r="F169" t="str">
        <f>VLOOKUP(E169,[1]PRODI_2019!$E$2:$J$70,6,FALSE)</f>
        <v>Kedokteran</v>
      </c>
      <c r="G169">
        <f>VLOOKUP(E169,[1]PRODI_2019!$E$2:$K$70,7,FALSE)</f>
        <v>8884</v>
      </c>
      <c r="H169" t="str">
        <f>VLOOKUP(F169,Sheet1!$H$4:$I$11,2,FALSE)</f>
        <v>8_Kedokteran</v>
      </c>
      <c r="I169" t="s">
        <v>1242</v>
      </c>
      <c r="J169" t="s">
        <v>35</v>
      </c>
      <c r="K169" t="s">
        <v>956</v>
      </c>
      <c r="L169" s="1">
        <v>37824</v>
      </c>
      <c r="M169" t="s">
        <v>28</v>
      </c>
      <c r="N169" t="s">
        <v>42</v>
      </c>
      <c r="O169" t="s">
        <v>29</v>
      </c>
      <c r="P169" t="s">
        <v>186</v>
      </c>
      <c r="Q169" t="str">
        <f t="shared" si="9"/>
        <v>SMAN</v>
      </c>
      <c r="R169" t="str">
        <f t="shared" si="10"/>
        <v>Negeri</v>
      </c>
      <c r="S169" t="str">
        <f t="shared" si="8"/>
        <v>SMA</v>
      </c>
      <c r="T169" t="s">
        <v>42</v>
      </c>
      <c r="U169" t="s">
        <v>29</v>
      </c>
      <c r="V169" t="s">
        <v>31</v>
      </c>
      <c r="Z169" t="s">
        <v>1173</v>
      </c>
      <c r="AA169" t="str">
        <f>VLOOKUP(A169,[2]registrasi!$B$2:$C$955,2,FALSE)</f>
        <v>registrasi</v>
      </c>
      <c r="AB169">
        <f>VLOOKUP(G169,[3]Sheet1!$C$6:$G$46,5,FALSE)</f>
        <v>630</v>
      </c>
      <c r="AC169" t="e">
        <f>VLOOKUP(A169,[2]nim!$A$2:$B$922,2,FALSE)</f>
        <v>#N/A</v>
      </c>
    </row>
    <row r="170" spans="1:29" x14ac:dyDescent="0.3">
      <c r="A170">
        <v>4210226103</v>
      </c>
      <c r="B170">
        <v>1</v>
      </c>
      <c r="D170">
        <v>3111084</v>
      </c>
      <c r="E170" t="s">
        <v>205</v>
      </c>
      <c r="F170" t="str">
        <f>VLOOKUP(E170,[1]PRODI_2019!$E$2:$J$70,6,FALSE)</f>
        <v>Pertanian</v>
      </c>
      <c r="G170">
        <f>VLOOKUP(E170,[1]PRODI_2019!$E$2:$K$70,7,FALSE)</f>
        <v>4442</v>
      </c>
      <c r="H170" t="str">
        <f>VLOOKUP(F170,Sheet1!$H$4:$I$11,2,FALSE)</f>
        <v>4_Pertanian</v>
      </c>
      <c r="I170" t="s">
        <v>365</v>
      </c>
      <c r="J170" t="s">
        <v>26</v>
      </c>
      <c r="K170" t="s">
        <v>972</v>
      </c>
      <c r="L170" s="1">
        <v>37945</v>
      </c>
      <c r="M170" t="s">
        <v>28</v>
      </c>
      <c r="N170" t="s">
        <v>36</v>
      </c>
      <c r="O170" t="s">
        <v>29</v>
      </c>
      <c r="P170" t="s">
        <v>125</v>
      </c>
      <c r="Q170" t="str">
        <f t="shared" si="9"/>
        <v>SMAN</v>
      </c>
      <c r="R170" t="str">
        <f t="shared" si="10"/>
        <v>Negeri</v>
      </c>
      <c r="S170" t="str">
        <f t="shared" si="8"/>
        <v>SMA</v>
      </c>
      <c r="T170" t="s">
        <v>36</v>
      </c>
      <c r="U170" t="s">
        <v>29</v>
      </c>
      <c r="V170" t="s">
        <v>31</v>
      </c>
      <c r="Z170" t="s">
        <v>1173</v>
      </c>
      <c r="AA170" t="str">
        <f>VLOOKUP(A170,[2]registrasi!$B$2:$C$955,2,FALSE)</f>
        <v>registrasi</v>
      </c>
      <c r="AB170">
        <f>VLOOKUP(G170,[3]Sheet1!$C$6:$G$46,5,FALSE)</f>
        <v>404</v>
      </c>
      <c r="AC170" t="e">
        <f>VLOOKUP(A170,[2]nim!$A$2:$B$922,2,FALSE)</f>
        <v>#N/A</v>
      </c>
    </row>
    <row r="171" spans="1:29" x14ac:dyDescent="0.3">
      <c r="A171">
        <v>4210225600</v>
      </c>
      <c r="B171">
        <v>1</v>
      </c>
      <c r="D171">
        <v>3112145</v>
      </c>
      <c r="E171" t="s">
        <v>219</v>
      </c>
      <c r="F171" t="str">
        <f>VLOOKUP(E171,[1]PRODI_2019!$E$2:$J$70,6,FALSE)</f>
        <v>FKIP</v>
      </c>
      <c r="G171">
        <f>VLOOKUP(E171,[1]PRODI_2019!$E$2:$K$70,7,FALSE)</f>
        <v>2288</v>
      </c>
      <c r="H171" t="str">
        <f>VLOOKUP(F171,Sheet1!$H$4:$I$11,2,FALSE)</f>
        <v>2_FKIP</v>
      </c>
      <c r="I171" t="s">
        <v>366</v>
      </c>
      <c r="J171" t="s">
        <v>35</v>
      </c>
      <c r="K171" t="s">
        <v>960</v>
      </c>
      <c r="L171" s="1">
        <v>37954</v>
      </c>
      <c r="M171" t="s">
        <v>28</v>
      </c>
      <c r="N171" t="s">
        <v>39</v>
      </c>
      <c r="O171" t="s">
        <v>29</v>
      </c>
      <c r="P171" t="s">
        <v>1084</v>
      </c>
      <c r="Q171" t="str">
        <f t="shared" si="9"/>
        <v>MAS</v>
      </c>
      <c r="R171" t="str">
        <f t="shared" si="10"/>
        <v>Swasta</v>
      </c>
      <c r="S171" t="str">
        <f t="shared" si="8"/>
        <v>MA</v>
      </c>
      <c r="T171" t="s">
        <v>72</v>
      </c>
      <c r="U171" t="s">
        <v>29</v>
      </c>
      <c r="V171" t="s">
        <v>31</v>
      </c>
      <c r="Z171" t="s">
        <v>1175</v>
      </c>
      <c r="AA171" t="e">
        <f>VLOOKUP(A171,[2]registrasi!$B$2:$C$955,2,FALSE)</f>
        <v>#N/A</v>
      </c>
      <c r="AB171">
        <f>VLOOKUP(G171,[3]Sheet1!$C$6:$G$46,5,FALSE)</f>
        <v>200</v>
      </c>
      <c r="AC171" t="e">
        <f>VLOOKUP(A171,[2]nim!$A$2:$B$922,2,FALSE)</f>
        <v>#N/A</v>
      </c>
    </row>
    <row r="172" spans="1:29" x14ac:dyDescent="0.3">
      <c r="A172">
        <v>4210240876</v>
      </c>
      <c r="B172">
        <v>1</v>
      </c>
      <c r="D172">
        <v>3111157</v>
      </c>
      <c r="E172" t="s">
        <v>214</v>
      </c>
      <c r="F172" t="str">
        <f>VLOOKUP(E172,[1]PRODI_2019!$E$2:$J$70,6,FALSE)</f>
        <v>FKIP</v>
      </c>
      <c r="G172">
        <f>VLOOKUP(E172,[1]PRODI_2019!$E$2:$K$70,7,FALSE)</f>
        <v>2282</v>
      </c>
      <c r="H172" t="str">
        <f>VLOOKUP(F172,Sheet1!$H$4:$I$11,2,FALSE)</f>
        <v>2_FKIP</v>
      </c>
      <c r="I172" t="s">
        <v>367</v>
      </c>
      <c r="J172" t="s">
        <v>35</v>
      </c>
      <c r="K172" t="s">
        <v>974</v>
      </c>
      <c r="L172" s="1">
        <v>37916</v>
      </c>
      <c r="M172" t="s">
        <v>28</v>
      </c>
      <c r="N172" t="s">
        <v>42</v>
      </c>
      <c r="O172" t="s">
        <v>29</v>
      </c>
      <c r="P172" t="s">
        <v>108</v>
      </c>
      <c r="Q172" t="str">
        <f t="shared" si="9"/>
        <v>MAN</v>
      </c>
      <c r="R172" t="str">
        <f t="shared" si="10"/>
        <v>Negeri</v>
      </c>
      <c r="S172" t="str">
        <f t="shared" si="8"/>
        <v>MA</v>
      </c>
      <c r="T172" t="s">
        <v>42</v>
      </c>
      <c r="U172" t="s">
        <v>29</v>
      </c>
      <c r="V172" t="s">
        <v>37</v>
      </c>
      <c r="Z172" t="s">
        <v>1178</v>
      </c>
      <c r="AA172" t="str">
        <f>VLOOKUP(A172,[2]registrasi!$B$2:$C$955,2,FALSE)</f>
        <v>registrasi</v>
      </c>
      <c r="AB172">
        <f>VLOOKUP(G172,[3]Sheet1!$C$6:$G$46,5,FALSE)</f>
        <v>191</v>
      </c>
      <c r="AC172" t="e">
        <f>VLOOKUP(A172,[2]nim!$A$2:$B$922,2,FALSE)</f>
        <v>#N/A</v>
      </c>
    </row>
    <row r="173" spans="1:29" x14ac:dyDescent="0.3">
      <c r="A173">
        <v>4210250290</v>
      </c>
      <c r="B173">
        <v>1</v>
      </c>
      <c r="D173">
        <v>3111157</v>
      </c>
      <c r="E173" t="s">
        <v>214</v>
      </c>
      <c r="F173" t="str">
        <f>VLOOKUP(E173,[1]PRODI_2019!$E$2:$J$70,6,FALSE)</f>
        <v>FKIP</v>
      </c>
      <c r="G173">
        <f>VLOOKUP(E173,[1]PRODI_2019!$E$2:$K$70,7,FALSE)</f>
        <v>2282</v>
      </c>
      <c r="H173" t="str">
        <f>VLOOKUP(F173,Sheet1!$H$4:$I$11,2,FALSE)</f>
        <v>2_FKIP</v>
      </c>
      <c r="I173" t="s">
        <v>368</v>
      </c>
      <c r="J173" t="s">
        <v>35</v>
      </c>
      <c r="K173" t="s">
        <v>962</v>
      </c>
      <c r="L173" s="1">
        <v>37640</v>
      </c>
      <c r="M173" t="s">
        <v>28</v>
      </c>
      <c r="N173" t="s">
        <v>56</v>
      </c>
      <c r="O173" t="s">
        <v>29</v>
      </c>
      <c r="P173" t="s">
        <v>145</v>
      </c>
      <c r="Q173" t="str">
        <f t="shared" si="9"/>
        <v>MAS</v>
      </c>
      <c r="R173" t="str">
        <f t="shared" si="10"/>
        <v>Swasta</v>
      </c>
      <c r="S173" t="str">
        <f t="shared" si="8"/>
        <v>MA</v>
      </c>
      <c r="T173" t="s">
        <v>56</v>
      </c>
      <c r="U173" t="s">
        <v>29</v>
      </c>
      <c r="V173" t="s">
        <v>37</v>
      </c>
      <c r="Z173" t="s">
        <v>1173</v>
      </c>
      <c r="AA173" t="str">
        <f>VLOOKUP(A173,[2]registrasi!$B$2:$C$955,2,FALSE)</f>
        <v>registrasi</v>
      </c>
      <c r="AB173">
        <f>VLOOKUP(G173,[3]Sheet1!$C$6:$G$46,5,FALSE)</f>
        <v>191</v>
      </c>
      <c r="AC173" t="str">
        <f>VLOOKUP(A173,[2]nim!$A$2:$B$922,2,FALSE)</f>
        <v>diterima</v>
      </c>
    </row>
    <row r="174" spans="1:29" x14ac:dyDescent="0.3">
      <c r="A174">
        <v>4210254607</v>
      </c>
      <c r="B174">
        <v>1</v>
      </c>
      <c r="D174">
        <v>3111076</v>
      </c>
      <c r="E174" t="s">
        <v>218</v>
      </c>
      <c r="F174" t="str">
        <f>VLOOKUP(E174,[1]PRODI_2019!$E$2:$J$70,6,FALSE)</f>
        <v>Pertanian</v>
      </c>
      <c r="G174">
        <f>VLOOKUP(E174,[1]PRODI_2019!$E$2:$K$70,7,FALSE)</f>
        <v>4441</v>
      </c>
      <c r="H174" t="str">
        <f>VLOOKUP(F174,Sheet1!$H$4:$I$11,2,FALSE)</f>
        <v>4_Pertanian</v>
      </c>
      <c r="I174" t="s">
        <v>369</v>
      </c>
      <c r="J174" t="s">
        <v>26</v>
      </c>
      <c r="K174" t="s">
        <v>961</v>
      </c>
      <c r="L174" s="1">
        <v>37410</v>
      </c>
      <c r="M174" t="s">
        <v>28</v>
      </c>
      <c r="N174" t="s">
        <v>49</v>
      </c>
      <c r="O174" t="s">
        <v>29</v>
      </c>
      <c r="P174" t="s">
        <v>169</v>
      </c>
      <c r="Q174" t="str">
        <f t="shared" si="9"/>
        <v>MAN</v>
      </c>
      <c r="R174" t="str">
        <f t="shared" si="10"/>
        <v>Negeri</v>
      </c>
      <c r="S174" t="str">
        <f t="shared" si="8"/>
        <v>MA</v>
      </c>
      <c r="T174" t="s">
        <v>49</v>
      </c>
      <c r="U174" t="s">
        <v>29</v>
      </c>
      <c r="V174" t="s">
        <v>37</v>
      </c>
      <c r="Z174" t="s">
        <v>1174</v>
      </c>
      <c r="AA174" t="str">
        <f>VLOOKUP(A174,[2]registrasi!$B$2:$C$955,2,FALSE)</f>
        <v>registrasi</v>
      </c>
      <c r="AB174">
        <f>VLOOKUP(G174,[3]Sheet1!$C$6:$G$46,5,FALSE)</f>
        <v>789</v>
      </c>
      <c r="AC174" t="str">
        <f>VLOOKUP(A174,[2]nim!$A$2:$B$922,2,FALSE)</f>
        <v>diterima</v>
      </c>
    </row>
    <row r="175" spans="1:29" x14ac:dyDescent="0.3">
      <c r="A175">
        <v>4210257649</v>
      </c>
      <c r="B175">
        <v>1</v>
      </c>
      <c r="D175">
        <v>3112087</v>
      </c>
      <c r="E175" t="s">
        <v>1188</v>
      </c>
      <c r="F175" t="str">
        <f>VLOOKUP(E175,[1]PRODI_2019!$E$2:$J$70,6,FALSE)</f>
        <v>FKIP</v>
      </c>
      <c r="G175">
        <f>VLOOKUP(E175,[1]PRODI_2019!$E$2:$K$70,7,FALSE)</f>
        <v>2222</v>
      </c>
      <c r="H175" t="str">
        <f>VLOOKUP(F175,Sheet1!$H$4:$I$11,2,FALSE)</f>
        <v>2_FKIP</v>
      </c>
      <c r="I175" t="s">
        <v>370</v>
      </c>
      <c r="J175" t="s">
        <v>35</v>
      </c>
      <c r="K175" t="s">
        <v>962</v>
      </c>
      <c r="L175" s="1">
        <v>37560</v>
      </c>
      <c r="M175" t="s">
        <v>28</v>
      </c>
      <c r="N175" t="s">
        <v>56</v>
      </c>
      <c r="O175" t="s">
        <v>29</v>
      </c>
      <c r="P175" t="s">
        <v>126</v>
      </c>
      <c r="Q175" t="str">
        <f t="shared" si="9"/>
        <v>SMAN</v>
      </c>
      <c r="R175" t="str">
        <f t="shared" si="10"/>
        <v>Negeri</v>
      </c>
      <c r="S175" t="str">
        <f t="shared" si="8"/>
        <v>SMA</v>
      </c>
      <c r="T175" t="s">
        <v>56</v>
      </c>
      <c r="U175" t="s">
        <v>29</v>
      </c>
      <c r="V175" t="s">
        <v>37</v>
      </c>
      <c r="Z175" t="s">
        <v>1173</v>
      </c>
      <c r="AA175" t="str">
        <f>VLOOKUP(A175,[2]registrasi!$B$2:$C$955,2,FALSE)</f>
        <v>registrasi</v>
      </c>
      <c r="AB175">
        <f>VLOOKUP(G175,[3]Sheet1!$C$6:$G$46,5,FALSE)</f>
        <v>578</v>
      </c>
      <c r="AC175" t="str">
        <f>VLOOKUP(A175,[2]nim!$A$2:$B$922,2,FALSE)</f>
        <v>diterima</v>
      </c>
    </row>
    <row r="176" spans="1:29" x14ac:dyDescent="0.3">
      <c r="A176">
        <v>4210264695</v>
      </c>
      <c r="B176">
        <v>1</v>
      </c>
      <c r="D176">
        <v>3112064</v>
      </c>
      <c r="E176" t="s">
        <v>215</v>
      </c>
      <c r="F176" t="str">
        <f>VLOOKUP(E176,[1]PRODI_2019!$E$2:$J$70,6,FALSE)</f>
        <v>FISIP</v>
      </c>
      <c r="G176">
        <f>VLOOKUP(E176,[1]PRODI_2019!$E$2:$K$70,7,FALSE)</f>
        <v>6662</v>
      </c>
      <c r="H176" t="str">
        <f>VLOOKUP(F176,Sheet1!$H$4:$I$11,2,FALSE)</f>
        <v>6_FISIP</v>
      </c>
      <c r="I176" t="s">
        <v>371</v>
      </c>
      <c r="J176" t="s">
        <v>35</v>
      </c>
      <c r="K176" t="s">
        <v>962</v>
      </c>
      <c r="L176" s="1">
        <v>37749</v>
      </c>
      <c r="M176" t="s">
        <v>28</v>
      </c>
      <c r="N176" t="s">
        <v>56</v>
      </c>
      <c r="O176" t="s">
        <v>29</v>
      </c>
      <c r="P176" t="s">
        <v>145</v>
      </c>
      <c r="Q176" t="str">
        <f t="shared" si="9"/>
        <v>MAS</v>
      </c>
      <c r="R176" t="str">
        <f t="shared" si="10"/>
        <v>Swasta</v>
      </c>
      <c r="S176" t="str">
        <f t="shared" si="8"/>
        <v>MA</v>
      </c>
      <c r="T176" t="s">
        <v>56</v>
      </c>
      <c r="U176" t="s">
        <v>29</v>
      </c>
      <c r="V176" t="s">
        <v>37</v>
      </c>
      <c r="Z176" t="s">
        <v>1173</v>
      </c>
      <c r="AA176" t="str">
        <f>VLOOKUP(A176,[2]registrasi!$B$2:$C$955,2,FALSE)</f>
        <v>registrasi</v>
      </c>
      <c r="AB176">
        <f>VLOOKUP(G176,[3]Sheet1!$C$6:$G$46,5,FALSE)</f>
        <v>1423</v>
      </c>
      <c r="AC176" t="str">
        <f>VLOOKUP(A176,[2]nim!$A$2:$B$922,2,FALSE)</f>
        <v>diterima</v>
      </c>
    </row>
    <row r="177" spans="1:29" x14ac:dyDescent="0.3">
      <c r="A177">
        <v>4210264951</v>
      </c>
      <c r="B177">
        <v>1</v>
      </c>
      <c r="D177">
        <v>3111092</v>
      </c>
      <c r="E177" t="s">
        <v>200</v>
      </c>
      <c r="F177" t="str">
        <f>VLOOKUP(E177,[1]PRODI_2019!$E$2:$J$70,6,FALSE)</f>
        <v>Pertanian</v>
      </c>
      <c r="G177">
        <f>VLOOKUP(E177,[1]PRODI_2019!$E$2:$K$70,7,FALSE)</f>
        <v>4443</v>
      </c>
      <c r="H177" t="str">
        <f>VLOOKUP(F177,Sheet1!$H$4:$I$11,2,FALSE)</f>
        <v>4_Pertanian</v>
      </c>
      <c r="I177" t="s">
        <v>1243</v>
      </c>
      <c r="J177" t="s">
        <v>35</v>
      </c>
      <c r="K177" t="s">
        <v>966</v>
      </c>
      <c r="L177" s="1">
        <v>37565</v>
      </c>
      <c r="M177" t="s">
        <v>28</v>
      </c>
      <c r="N177" t="s">
        <v>49</v>
      </c>
      <c r="O177" t="s">
        <v>29</v>
      </c>
      <c r="P177" t="s">
        <v>60</v>
      </c>
      <c r="Q177" t="str">
        <f t="shared" si="9"/>
        <v>SMAN</v>
      </c>
      <c r="R177" t="str">
        <f t="shared" si="10"/>
        <v>Negeri</v>
      </c>
      <c r="S177" t="str">
        <f t="shared" si="8"/>
        <v>SMA</v>
      </c>
      <c r="T177" t="s">
        <v>49</v>
      </c>
      <c r="U177" t="s">
        <v>29</v>
      </c>
      <c r="V177" t="s">
        <v>37</v>
      </c>
      <c r="Z177" t="s">
        <v>1172</v>
      </c>
      <c r="AA177" t="str">
        <f>VLOOKUP(A177,[2]registrasi!$B$2:$C$955,2,FALSE)</f>
        <v>registrasi</v>
      </c>
      <c r="AB177">
        <f>VLOOKUP(G177,[3]Sheet1!$C$6:$G$46,5,FALSE)</f>
        <v>193</v>
      </c>
      <c r="AC177" t="str">
        <f>VLOOKUP(A177,[2]nim!$A$2:$B$922,2,FALSE)</f>
        <v>diterima</v>
      </c>
    </row>
    <row r="178" spans="1:29" x14ac:dyDescent="0.3">
      <c r="A178">
        <v>4210273020</v>
      </c>
      <c r="B178">
        <v>1</v>
      </c>
      <c r="D178">
        <v>3112064</v>
      </c>
      <c r="E178" t="s">
        <v>215</v>
      </c>
      <c r="F178" t="str">
        <f>VLOOKUP(E178,[1]PRODI_2019!$E$2:$J$70,6,FALSE)</f>
        <v>FISIP</v>
      </c>
      <c r="G178">
        <f>VLOOKUP(E178,[1]PRODI_2019!$E$2:$K$70,7,FALSE)</f>
        <v>6662</v>
      </c>
      <c r="H178" t="str">
        <f>VLOOKUP(F178,Sheet1!$H$4:$I$11,2,FALSE)</f>
        <v>6_FISIP</v>
      </c>
      <c r="I178" t="s">
        <v>372</v>
      </c>
      <c r="J178" t="s">
        <v>35</v>
      </c>
      <c r="K178" t="s">
        <v>961</v>
      </c>
      <c r="L178" s="1">
        <v>37776</v>
      </c>
      <c r="M178" t="s">
        <v>28</v>
      </c>
      <c r="N178" t="s">
        <v>49</v>
      </c>
      <c r="O178" t="s">
        <v>29</v>
      </c>
      <c r="P178" t="s">
        <v>169</v>
      </c>
      <c r="Q178" t="str">
        <f t="shared" si="9"/>
        <v>MAN</v>
      </c>
      <c r="R178" t="str">
        <f t="shared" si="10"/>
        <v>Negeri</v>
      </c>
      <c r="S178" t="str">
        <f t="shared" si="8"/>
        <v>MA</v>
      </c>
      <c r="T178" t="s">
        <v>49</v>
      </c>
      <c r="U178" t="s">
        <v>29</v>
      </c>
      <c r="V178" t="s">
        <v>37</v>
      </c>
      <c r="Z178" t="s">
        <v>1172</v>
      </c>
      <c r="AA178" t="str">
        <f>VLOOKUP(A178,[2]registrasi!$B$2:$C$955,2,FALSE)</f>
        <v>registrasi</v>
      </c>
      <c r="AB178">
        <f>VLOOKUP(G178,[3]Sheet1!$C$6:$G$46,5,FALSE)</f>
        <v>1423</v>
      </c>
      <c r="AC178" t="str">
        <f>VLOOKUP(A178,[2]nim!$A$2:$B$922,2,FALSE)</f>
        <v>diterima</v>
      </c>
    </row>
    <row r="179" spans="1:29" x14ac:dyDescent="0.3">
      <c r="A179">
        <v>4210280449</v>
      </c>
      <c r="B179">
        <v>1</v>
      </c>
      <c r="D179">
        <v>3111022</v>
      </c>
      <c r="E179" t="s">
        <v>209</v>
      </c>
      <c r="F179" t="str">
        <f>VLOOKUP(E179,[1]PRODI_2019!$E$2:$J$70,6,FALSE)</f>
        <v>Teknik</v>
      </c>
      <c r="G179">
        <f>VLOOKUP(E179,[1]PRODI_2019!$E$2:$K$70,7,FALSE)</f>
        <v>3332</v>
      </c>
      <c r="H179" t="str">
        <f>VLOOKUP(F179,Sheet1!$H$4:$I$11,2,FALSE)</f>
        <v>3_Teknik</v>
      </c>
      <c r="I179" t="s">
        <v>373</v>
      </c>
      <c r="J179" t="s">
        <v>26</v>
      </c>
      <c r="K179" t="s">
        <v>962</v>
      </c>
      <c r="L179" s="1">
        <v>37692</v>
      </c>
      <c r="M179" t="s">
        <v>28</v>
      </c>
      <c r="N179" t="s">
        <v>56</v>
      </c>
      <c r="O179" t="s">
        <v>29</v>
      </c>
      <c r="P179" t="s">
        <v>171</v>
      </c>
      <c r="Q179" t="str">
        <f t="shared" si="9"/>
        <v>SMAS</v>
      </c>
      <c r="R179" t="str">
        <f t="shared" si="10"/>
        <v>Swasta</v>
      </c>
      <c r="S179" t="str">
        <f t="shared" si="8"/>
        <v>SMA</v>
      </c>
      <c r="T179" t="s">
        <v>42</v>
      </c>
      <c r="U179" t="s">
        <v>29</v>
      </c>
      <c r="V179" t="s">
        <v>31</v>
      </c>
      <c r="Z179" t="s">
        <v>1177</v>
      </c>
      <c r="AA179" t="str">
        <f>VLOOKUP(A179,[2]registrasi!$B$2:$C$955,2,FALSE)</f>
        <v>registrasi</v>
      </c>
      <c r="AB179">
        <f>VLOOKUP(G179,[3]Sheet1!$C$6:$G$46,5,FALSE)</f>
        <v>434</v>
      </c>
      <c r="AC179" t="str">
        <f>VLOOKUP(A179,[2]nim!$A$2:$B$922,2,FALSE)</f>
        <v>diterima</v>
      </c>
    </row>
    <row r="180" spans="1:29" x14ac:dyDescent="0.3">
      <c r="A180">
        <v>4210282624</v>
      </c>
      <c r="B180">
        <v>1</v>
      </c>
      <c r="D180">
        <v>3111142</v>
      </c>
      <c r="E180" t="s">
        <v>230</v>
      </c>
      <c r="F180" t="str">
        <f>VLOOKUP(E180,[1]PRODI_2019!$E$2:$J$70,6,FALSE)</f>
        <v>FKIP</v>
      </c>
      <c r="G180">
        <f>VLOOKUP(E180,[1]PRODI_2019!$E$2:$K$70,7,FALSE)</f>
        <v>2280</v>
      </c>
      <c r="H180" t="str">
        <f>VLOOKUP(F180,Sheet1!$H$4:$I$11,2,FALSE)</f>
        <v>2_FKIP</v>
      </c>
      <c r="I180" t="s">
        <v>663</v>
      </c>
      <c r="J180" t="s">
        <v>35</v>
      </c>
      <c r="K180" t="s">
        <v>966</v>
      </c>
      <c r="L180" s="1">
        <v>37944</v>
      </c>
      <c r="M180" t="s">
        <v>28</v>
      </c>
      <c r="N180" t="s">
        <v>49</v>
      </c>
      <c r="O180" t="s">
        <v>29</v>
      </c>
      <c r="P180" t="s">
        <v>50</v>
      </c>
      <c r="Q180" t="str">
        <f t="shared" si="9"/>
        <v>SMAN</v>
      </c>
      <c r="R180" t="str">
        <f t="shared" si="10"/>
        <v>Negeri</v>
      </c>
      <c r="S180" t="str">
        <f t="shared" si="8"/>
        <v>SMA</v>
      </c>
      <c r="T180" t="s">
        <v>49</v>
      </c>
      <c r="U180" t="s">
        <v>29</v>
      </c>
      <c r="V180" t="s">
        <v>37</v>
      </c>
      <c r="Z180" t="s">
        <v>1173</v>
      </c>
      <c r="AA180" t="str">
        <f>VLOOKUP(A180,[2]registrasi!$B$2:$C$955,2,FALSE)</f>
        <v>registrasi</v>
      </c>
      <c r="AB180">
        <f>VLOOKUP(G180,[3]Sheet1!$C$6:$G$46,5,FALSE)</f>
        <v>151</v>
      </c>
      <c r="AC180" t="str">
        <f>VLOOKUP(A180,[2]nim!$A$2:$B$922,2,FALSE)</f>
        <v>diterima</v>
      </c>
    </row>
    <row r="181" spans="1:29" x14ac:dyDescent="0.3">
      <c r="A181">
        <v>4210291900</v>
      </c>
      <c r="B181">
        <v>1</v>
      </c>
      <c r="D181">
        <v>3111134</v>
      </c>
      <c r="E181" t="s">
        <v>217</v>
      </c>
      <c r="F181" t="str">
        <f>VLOOKUP(E181,[1]PRODI_2019!$E$2:$J$70,6,FALSE)</f>
        <v>FKIP</v>
      </c>
      <c r="G181">
        <f>VLOOKUP(E181,[1]PRODI_2019!$E$2:$K$70,7,FALSE)</f>
        <v>2284</v>
      </c>
      <c r="H181" t="str">
        <f>VLOOKUP(F181,Sheet1!$H$4:$I$11,2,FALSE)</f>
        <v>2_FKIP</v>
      </c>
      <c r="I181" t="s">
        <v>374</v>
      </c>
      <c r="J181" t="s">
        <v>26</v>
      </c>
      <c r="K181" t="s">
        <v>958</v>
      </c>
      <c r="L181" s="1">
        <v>37762</v>
      </c>
      <c r="M181" t="s">
        <v>28</v>
      </c>
      <c r="N181" t="s">
        <v>27</v>
      </c>
      <c r="O181" t="s">
        <v>29</v>
      </c>
      <c r="P181" t="s">
        <v>1085</v>
      </c>
      <c r="Q181" t="str">
        <f t="shared" si="9"/>
        <v>SMKS</v>
      </c>
      <c r="R181" t="str">
        <f t="shared" si="10"/>
        <v>Swasta</v>
      </c>
      <c r="S181" t="str">
        <f t="shared" si="8"/>
        <v>SMK</v>
      </c>
      <c r="T181" t="s">
        <v>27</v>
      </c>
      <c r="U181" t="s">
        <v>29</v>
      </c>
      <c r="V181" t="s">
        <v>31</v>
      </c>
      <c r="Z181" t="s">
        <v>1177</v>
      </c>
      <c r="AA181" t="str">
        <f>VLOOKUP(A181,[2]registrasi!$B$2:$C$955,2,FALSE)</f>
        <v>registrasi</v>
      </c>
      <c r="AB181">
        <f>VLOOKUP(G181,[3]Sheet1!$C$6:$G$46,5,FALSE)</f>
        <v>52</v>
      </c>
      <c r="AC181" t="e">
        <f>VLOOKUP(A181,[2]nim!$A$2:$B$922,2,FALSE)</f>
        <v>#N/A</v>
      </c>
    </row>
    <row r="182" spans="1:29" x14ac:dyDescent="0.3">
      <c r="A182">
        <v>4210303650</v>
      </c>
      <c r="B182">
        <v>1</v>
      </c>
      <c r="D182">
        <v>3111053</v>
      </c>
      <c r="E182" t="s">
        <v>227</v>
      </c>
      <c r="F182" t="str">
        <f>VLOOKUP(E182,[1]PRODI_2019!$E$2:$J$70,6,FALSE)</f>
        <v>Teknik</v>
      </c>
      <c r="G182">
        <f>VLOOKUP(E182,[1]PRODI_2019!$E$2:$K$70,7,FALSE)</f>
        <v>3335</v>
      </c>
      <c r="H182" t="str">
        <f>VLOOKUP(F182,Sheet1!$H$4:$I$11,2,FALSE)</f>
        <v>3_Teknik</v>
      </c>
      <c r="I182" t="s">
        <v>375</v>
      </c>
      <c r="J182" t="s">
        <v>35</v>
      </c>
      <c r="K182" t="s">
        <v>961</v>
      </c>
      <c r="L182" s="1">
        <v>37572</v>
      </c>
      <c r="M182" t="s">
        <v>28</v>
      </c>
      <c r="N182" t="s">
        <v>49</v>
      </c>
      <c r="O182" t="s">
        <v>29</v>
      </c>
      <c r="P182" t="s">
        <v>92</v>
      </c>
      <c r="Q182" t="str">
        <f t="shared" si="9"/>
        <v>MAN</v>
      </c>
      <c r="R182" t="str">
        <f t="shared" si="10"/>
        <v>Negeri</v>
      </c>
      <c r="S182" t="str">
        <f t="shared" si="8"/>
        <v>MA</v>
      </c>
      <c r="T182" t="s">
        <v>49</v>
      </c>
      <c r="U182" t="s">
        <v>29</v>
      </c>
      <c r="V182" t="s">
        <v>37</v>
      </c>
      <c r="Z182" t="s">
        <v>1172</v>
      </c>
      <c r="AA182" t="e">
        <f>VLOOKUP(A182,[2]registrasi!$B$2:$C$955,2,FALSE)</f>
        <v>#N/A</v>
      </c>
      <c r="AB182">
        <f>VLOOKUP(G182,[3]Sheet1!$C$6:$G$46,5,FALSE)</f>
        <v>411</v>
      </c>
      <c r="AC182" t="e">
        <f>VLOOKUP(A182,[2]nim!$A$2:$B$922,2,FALSE)</f>
        <v>#N/A</v>
      </c>
    </row>
    <row r="183" spans="1:29" x14ac:dyDescent="0.3">
      <c r="A183">
        <v>4210318638</v>
      </c>
      <c r="B183">
        <v>1</v>
      </c>
      <c r="D183">
        <v>3111014</v>
      </c>
      <c r="E183" t="s">
        <v>213</v>
      </c>
      <c r="F183" t="str">
        <f>VLOOKUP(E183,[1]PRODI_2019!$E$2:$J$70,6,FALSE)</f>
        <v>Teknik</v>
      </c>
      <c r="G183">
        <f>VLOOKUP(E183,[1]PRODI_2019!$E$2:$K$70,7,FALSE)</f>
        <v>3331</v>
      </c>
      <c r="H183" t="str">
        <f>VLOOKUP(F183,Sheet1!$H$4:$I$11,2,FALSE)</f>
        <v>3_Teknik</v>
      </c>
      <c r="I183" t="s">
        <v>1244</v>
      </c>
      <c r="J183" t="s">
        <v>26</v>
      </c>
      <c r="K183" t="s">
        <v>960</v>
      </c>
      <c r="L183" s="1">
        <v>37473</v>
      </c>
      <c r="M183" t="s">
        <v>28</v>
      </c>
      <c r="N183" t="s">
        <v>72</v>
      </c>
      <c r="O183" t="s">
        <v>29</v>
      </c>
      <c r="P183" t="s">
        <v>185</v>
      </c>
      <c r="Q183" t="str">
        <f t="shared" si="9"/>
        <v>SMAN</v>
      </c>
      <c r="R183" t="str">
        <f t="shared" si="10"/>
        <v>Negeri</v>
      </c>
      <c r="S183" t="str">
        <f t="shared" si="8"/>
        <v>SMA</v>
      </c>
      <c r="T183" t="s">
        <v>72</v>
      </c>
      <c r="U183" t="s">
        <v>29</v>
      </c>
      <c r="V183" t="s">
        <v>31</v>
      </c>
      <c r="Z183" t="s">
        <v>1181</v>
      </c>
      <c r="AA183" t="str">
        <f>VLOOKUP(A183,[2]registrasi!$B$2:$C$955,2,FALSE)</f>
        <v>registrasi</v>
      </c>
      <c r="AB183">
        <f>VLOOKUP(G183,[3]Sheet1!$C$6:$G$46,5,FALSE)</f>
        <v>365</v>
      </c>
      <c r="AC183" t="e">
        <f>VLOOKUP(A183,[2]nim!$A$2:$B$922,2,FALSE)</f>
        <v>#N/A</v>
      </c>
    </row>
    <row r="184" spans="1:29" x14ac:dyDescent="0.3">
      <c r="A184">
        <v>4210806367</v>
      </c>
      <c r="B184">
        <v>1</v>
      </c>
      <c r="D184">
        <v>3112145</v>
      </c>
      <c r="E184" t="s">
        <v>219</v>
      </c>
      <c r="F184" t="str">
        <f>VLOOKUP(E184,[1]PRODI_2019!$E$2:$J$70,6,FALSE)</f>
        <v>FKIP</v>
      </c>
      <c r="G184">
        <f>VLOOKUP(E184,[1]PRODI_2019!$E$2:$K$70,7,FALSE)</f>
        <v>2288</v>
      </c>
      <c r="H184" t="str">
        <f>VLOOKUP(F184,Sheet1!$H$4:$I$11,2,FALSE)</f>
        <v>2_FKIP</v>
      </c>
      <c r="I184" t="s">
        <v>376</v>
      </c>
      <c r="J184" t="s">
        <v>35</v>
      </c>
      <c r="K184" t="s">
        <v>974</v>
      </c>
      <c r="L184" s="1">
        <v>37667</v>
      </c>
      <c r="M184" t="s">
        <v>28</v>
      </c>
      <c r="N184" t="s">
        <v>42</v>
      </c>
      <c r="O184" t="s">
        <v>29</v>
      </c>
      <c r="P184" t="s">
        <v>1086</v>
      </c>
      <c r="Q184" t="str">
        <f t="shared" si="9"/>
        <v>MAS</v>
      </c>
      <c r="R184" t="str">
        <f t="shared" si="10"/>
        <v>Swasta</v>
      </c>
      <c r="S184" t="str">
        <f t="shared" si="8"/>
        <v>MA</v>
      </c>
      <c r="T184" t="s">
        <v>27</v>
      </c>
      <c r="U184" t="s">
        <v>29</v>
      </c>
      <c r="V184" t="s">
        <v>31</v>
      </c>
      <c r="Z184" t="s">
        <v>1178</v>
      </c>
      <c r="AA184" t="str">
        <f>VLOOKUP(A184,[2]registrasi!$B$2:$C$955,2,FALSE)</f>
        <v>registrasi</v>
      </c>
      <c r="AB184">
        <f>VLOOKUP(G184,[3]Sheet1!$C$6:$G$46,5,FALSE)</f>
        <v>200</v>
      </c>
      <c r="AC184" t="e">
        <f>VLOOKUP(A184,[2]nim!$A$2:$B$922,2,FALSE)</f>
        <v>#N/A</v>
      </c>
    </row>
    <row r="185" spans="1:29" x14ac:dyDescent="0.3">
      <c r="A185">
        <v>4210366648</v>
      </c>
      <c r="B185">
        <v>1</v>
      </c>
      <c r="D185">
        <v>3112106</v>
      </c>
      <c r="E185" t="s">
        <v>211</v>
      </c>
      <c r="F185" t="str">
        <f>VLOOKUP(E185,[1]PRODI_2019!$E$2:$J$70,6,FALSE)</f>
        <v>FKIP</v>
      </c>
      <c r="G185">
        <f>VLOOKUP(E185,[1]PRODI_2019!$E$2:$K$70,7,FALSE)</f>
        <v>2227</v>
      </c>
      <c r="H185" t="str">
        <f>VLOOKUP(F185,Sheet1!$H$4:$I$11,2,FALSE)</f>
        <v>2_FKIP</v>
      </c>
      <c r="I185" t="s">
        <v>377</v>
      </c>
      <c r="J185" t="s">
        <v>35</v>
      </c>
      <c r="K185" t="s">
        <v>958</v>
      </c>
      <c r="L185" s="1">
        <v>38018</v>
      </c>
      <c r="M185" t="s">
        <v>28</v>
      </c>
      <c r="N185" t="s">
        <v>27</v>
      </c>
      <c r="O185" t="s">
        <v>29</v>
      </c>
      <c r="P185" t="s">
        <v>134</v>
      </c>
      <c r="Q185" t="str">
        <f t="shared" si="9"/>
        <v>SMAN</v>
      </c>
      <c r="R185" t="str">
        <f t="shared" si="10"/>
        <v>Negeri</v>
      </c>
      <c r="S185" t="str">
        <f t="shared" si="8"/>
        <v>SMA</v>
      </c>
      <c r="T185" t="s">
        <v>27</v>
      </c>
      <c r="U185" t="s">
        <v>29</v>
      </c>
      <c r="V185" t="s">
        <v>31</v>
      </c>
      <c r="Z185" t="s">
        <v>1173</v>
      </c>
      <c r="AA185" t="str">
        <f>VLOOKUP(A185,[2]registrasi!$B$2:$C$955,2,FALSE)</f>
        <v>registrasi</v>
      </c>
      <c r="AB185">
        <f>VLOOKUP(G185,[3]Sheet1!$C$6:$G$46,5,FALSE)</f>
        <v>723</v>
      </c>
      <c r="AC185" t="e">
        <f>VLOOKUP(A185,[2]nim!$A$2:$B$922,2,FALSE)</f>
        <v>#N/A</v>
      </c>
    </row>
    <row r="186" spans="1:29" x14ac:dyDescent="0.3">
      <c r="A186">
        <v>4210375886</v>
      </c>
      <c r="B186">
        <v>1</v>
      </c>
      <c r="D186">
        <v>3111076</v>
      </c>
      <c r="E186" t="s">
        <v>218</v>
      </c>
      <c r="F186" t="str">
        <f>VLOOKUP(E186,[1]PRODI_2019!$E$2:$J$70,6,FALSE)</f>
        <v>Pertanian</v>
      </c>
      <c r="G186">
        <f>VLOOKUP(E186,[1]PRODI_2019!$E$2:$K$70,7,FALSE)</f>
        <v>4441</v>
      </c>
      <c r="H186" t="str">
        <f>VLOOKUP(F186,Sheet1!$H$4:$I$11,2,FALSE)</f>
        <v>4_Pertanian</v>
      </c>
      <c r="I186" t="s">
        <v>378</v>
      </c>
      <c r="J186" t="s">
        <v>35</v>
      </c>
      <c r="K186" t="s">
        <v>961</v>
      </c>
      <c r="L186" s="1">
        <v>37596</v>
      </c>
      <c r="M186" t="s">
        <v>28</v>
      </c>
      <c r="N186" t="s">
        <v>49</v>
      </c>
      <c r="O186" t="s">
        <v>29</v>
      </c>
      <c r="P186" t="s">
        <v>112</v>
      </c>
      <c r="Q186" t="str">
        <f t="shared" si="9"/>
        <v>SMAN</v>
      </c>
      <c r="R186" t="str">
        <f t="shared" si="10"/>
        <v>Negeri</v>
      </c>
      <c r="S186" t="str">
        <f t="shared" si="8"/>
        <v>SMA</v>
      </c>
      <c r="T186" t="s">
        <v>49</v>
      </c>
      <c r="U186" t="s">
        <v>29</v>
      </c>
      <c r="V186" t="s">
        <v>37</v>
      </c>
      <c r="Z186" t="s">
        <v>1172</v>
      </c>
      <c r="AA186" t="str">
        <f>VLOOKUP(A186,[2]registrasi!$B$2:$C$955,2,FALSE)</f>
        <v>registrasi</v>
      </c>
      <c r="AB186">
        <f>VLOOKUP(G186,[3]Sheet1!$C$6:$G$46,5,FALSE)</f>
        <v>789</v>
      </c>
      <c r="AC186" t="str">
        <f>VLOOKUP(A186,[2]nim!$A$2:$B$922,2,FALSE)</f>
        <v>diterima</v>
      </c>
    </row>
    <row r="187" spans="1:29" x14ac:dyDescent="0.3">
      <c r="A187">
        <v>4210376988</v>
      </c>
      <c r="B187">
        <v>1</v>
      </c>
      <c r="D187">
        <v>3111037</v>
      </c>
      <c r="E187" t="s">
        <v>201</v>
      </c>
      <c r="F187" t="str">
        <f>VLOOKUP(E187,[1]PRODI_2019!$E$2:$J$70,6,FALSE)</f>
        <v>Teknik</v>
      </c>
      <c r="G187">
        <f>VLOOKUP(E187,[1]PRODI_2019!$E$2:$K$70,7,FALSE)</f>
        <v>3333</v>
      </c>
      <c r="H187" t="str">
        <f>VLOOKUP(F187,Sheet1!$H$4:$I$11,2,FALSE)</f>
        <v>3_Teknik</v>
      </c>
      <c r="I187" t="s">
        <v>379</v>
      </c>
      <c r="J187" t="s">
        <v>35</v>
      </c>
      <c r="K187" t="s">
        <v>962</v>
      </c>
      <c r="L187" s="1">
        <v>37737</v>
      </c>
      <c r="M187" t="s">
        <v>28</v>
      </c>
      <c r="N187" t="s">
        <v>56</v>
      </c>
      <c r="O187" t="s">
        <v>29</v>
      </c>
      <c r="P187" t="s">
        <v>126</v>
      </c>
      <c r="Q187" t="str">
        <f t="shared" si="9"/>
        <v>SMAN</v>
      </c>
      <c r="R187" t="str">
        <f t="shared" si="10"/>
        <v>Negeri</v>
      </c>
      <c r="S187" t="str">
        <f t="shared" si="8"/>
        <v>SMA</v>
      </c>
      <c r="T187" t="s">
        <v>56</v>
      </c>
      <c r="U187" t="s">
        <v>29</v>
      </c>
      <c r="V187" t="s">
        <v>37</v>
      </c>
      <c r="Z187" t="s">
        <v>1172</v>
      </c>
      <c r="AA187" t="str">
        <f>VLOOKUP(A187,[2]registrasi!$B$2:$C$955,2,FALSE)</f>
        <v>registrasi</v>
      </c>
      <c r="AB187">
        <f>VLOOKUP(G187,[3]Sheet1!$C$6:$G$46,5,FALSE)</f>
        <v>1047</v>
      </c>
      <c r="AC187" t="str">
        <f>VLOOKUP(A187,[2]nim!$A$2:$B$922,2,FALSE)</f>
        <v>diterima</v>
      </c>
    </row>
    <row r="188" spans="1:29" x14ac:dyDescent="0.3">
      <c r="A188">
        <v>4210386449</v>
      </c>
      <c r="B188">
        <v>1</v>
      </c>
      <c r="D188">
        <v>3111165</v>
      </c>
      <c r="E188" t="s">
        <v>208</v>
      </c>
      <c r="F188" t="str">
        <f>VLOOKUP(E188,[1]PRODI_2019!$E$2:$J$70,6,FALSE)</f>
        <v>FKIP</v>
      </c>
      <c r="G188">
        <f>VLOOKUP(E188,[1]PRODI_2019!$E$2:$K$70,7,FALSE)</f>
        <v>2281</v>
      </c>
      <c r="H188" t="str">
        <f>VLOOKUP(F188,Sheet1!$H$4:$I$11,2,FALSE)</f>
        <v>2_FKIP</v>
      </c>
      <c r="I188" t="s">
        <v>380</v>
      </c>
      <c r="J188" t="s">
        <v>35</v>
      </c>
      <c r="K188" t="s">
        <v>962</v>
      </c>
      <c r="L188" s="1">
        <v>37847</v>
      </c>
      <c r="M188" t="s">
        <v>28</v>
      </c>
      <c r="N188" t="s">
        <v>43</v>
      </c>
      <c r="O188" t="s">
        <v>29</v>
      </c>
      <c r="P188" t="s">
        <v>68</v>
      </c>
      <c r="Q188" t="str">
        <f t="shared" si="9"/>
        <v>MAN</v>
      </c>
      <c r="R188" t="str">
        <f t="shared" si="10"/>
        <v>Negeri</v>
      </c>
      <c r="S188" t="str">
        <f t="shared" si="8"/>
        <v>MA</v>
      </c>
      <c r="T188" t="s">
        <v>43</v>
      </c>
      <c r="U188" t="s">
        <v>29</v>
      </c>
      <c r="V188" t="s">
        <v>31</v>
      </c>
      <c r="Z188" t="s">
        <v>1179</v>
      </c>
      <c r="AA188" t="str">
        <f>VLOOKUP(A188,[2]registrasi!$B$2:$C$955,2,FALSE)</f>
        <v>registrasi</v>
      </c>
      <c r="AB188">
        <f>VLOOKUP(G188,[3]Sheet1!$C$6:$G$46,5,FALSE)</f>
        <v>160</v>
      </c>
      <c r="AC188" t="e">
        <f>VLOOKUP(A188,[2]nim!$A$2:$B$922,2,FALSE)</f>
        <v>#N/A</v>
      </c>
    </row>
    <row r="189" spans="1:29" x14ac:dyDescent="0.3">
      <c r="A189">
        <v>4210387120</v>
      </c>
      <c r="B189">
        <v>1</v>
      </c>
      <c r="D189">
        <v>3112137</v>
      </c>
      <c r="E189" t="s">
        <v>210</v>
      </c>
      <c r="F189" t="str">
        <f>VLOOKUP(E189,[1]PRODI_2019!$E$2:$J$70,6,FALSE)</f>
        <v>FKIP</v>
      </c>
      <c r="G189">
        <f>VLOOKUP(E189,[1]PRODI_2019!$E$2:$K$70,7,FALSE)</f>
        <v>2290</v>
      </c>
      <c r="H189" t="str">
        <f>VLOOKUP(F189,Sheet1!$H$4:$I$11,2,FALSE)</f>
        <v>2_FKIP</v>
      </c>
      <c r="I189" t="s">
        <v>381</v>
      </c>
      <c r="J189" t="s">
        <v>35</v>
      </c>
      <c r="K189" t="s">
        <v>967</v>
      </c>
      <c r="L189" s="1">
        <v>37637</v>
      </c>
      <c r="M189" t="s">
        <v>28</v>
      </c>
      <c r="N189" t="s">
        <v>56</v>
      </c>
      <c r="O189" t="s">
        <v>29</v>
      </c>
      <c r="P189" t="s">
        <v>126</v>
      </c>
      <c r="Q189" t="str">
        <f t="shared" si="9"/>
        <v>SMAN</v>
      </c>
      <c r="R189" t="str">
        <f t="shared" si="10"/>
        <v>Negeri</v>
      </c>
      <c r="S189" t="str">
        <f t="shared" si="8"/>
        <v>SMA</v>
      </c>
      <c r="T189" t="s">
        <v>56</v>
      </c>
      <c r="U189" t="s">
        <v>29</v>
      </c>
      <c r="V189" t="s">
        <v>37</v>
      </c>
      <c r="Z189" t="s">
        <v>1173</v>
      </c>
      <c r="AA189" t="str">
        <f>VLOOKUP(A189,[2]registrasi!$B$2:$C$955,2,FALSE)</f>
        <v>registrasi</v>
      </c>
      <c r="AB189">
        <f>VLOOKUP(G189,[3]Sheet1!$C$6:$G$46,5,FALSE)</f>
        <v>348</v>
      </c>
      <c r="AC189" t="str">
        <f>VLOOKUP(A189,[2]nim!$A$2:$B$922,2,FALSE)</f>
        <v>diterima</v>
      </c>
    </row>
    <row r="190" spans="1:29" x14ac:dyDescent="0.3">
      <c r="A190">
        <v>4210396939</v>
      </c>
      <c r="B190">
        <v>1</v>
      </c>
      <c r="D190">
        <v>3112017</v>
      </c>
      <c r="E190" t="s">
        <v>1187</v>
      </c>
      <c r="F190" t="str">
        <f>VLOOKUP(E190,[1]PRODI_2019!$E$2:$J$70,6,FALSE)</f>
        <v>Hukum</v>
      </c>
      <c r="G190">
        <f>VLOOKUP(E190,[1]PRODI_2019!$E$2:$K$70,7,FALSE)</f>
        <v>1111</v>
      </c>
      <c r="H190" t="str">
        <f>VLOOKUP(F190,Sheet1!$H$4:$I$11,2,FALSE)</f>
        <v>1_Hukum</v>
      </c>
      <c r="I190" t="s">
        <v>1245</v>
      </c>
      <c r="J190" t="s">
        <v>35</v>
      </c>
      <c r="K190" t="s">
        <v>982</v>
      </c>
      <c r="L190" s="1">
        <v>37561</v>
      </c>
      <c r="M190" t="s">
        <v>1058</v>
      </c>
      <c r="N190" t="s">
        <v>56</v>
      </c>
      <c r="O190" t="s">
        <v>29</v>
      </c>
      <c r="P190" t="s">
        <v>81</v>
      </c>
      <c r="Q190" t="str">
        <f t="shared" si="9"/>
        <v>SMAN</v>
      </c>
      <c r="R190" t="str">
        <f t="shared" si="10"/>
        <v>Negeri</v>
      </c>
      <c r="S190" t="str">
        <f t="shared" si="8"/>
        <v>SMA</v>
      </c>
      <c r="T190" t="s">
        <v>56</v>
      </c>
      <c r="U190" t="s">
        <v>29</v>
      </c>
      <c r="V190" t="s">
        <v>31</v>
      </c>
      <c r="Z190" t="s">
        <v>1178</v>
      </c>
      <c r="AA190" t="str">
        <f>VLOOKUP(A190,[2]registrasi!$B$2:$C$955,2,FALSE)</f>
        <v>registrasi</v>
      </c>
      <c r="AB190">
        <f>VLOOKUP(G190,[3]Sheet1!$C$6:$G$46,5,FALSE)</f>
        <v>1201</v>
      </c>
      <c r="AC190" t="e">
        <f>VLOOKUP(A190,[2]nim!$A$2:$B$922,2,FALSE)</f>
        <v>#N/A</v>
      </c>
    </row>
    <row r="191" spans="1:29" x14ac:dyDescent="0.3">
      <c r="A191">
        <v>4210398274</v>
      </c>
      <c r="B191">
        <v>1</v>
      </c>
      <c r="D191">
        <v>3111037</v>
      </c>
      <c r="E191" t="s">
        <v>201</v>
      </c>
      <c r="F191" t="str">
        <f>VLOOKUP(E191,[1]PRODI_2019!$E$2:$J$70,6,FALSE)</f>
        <v>Teknik</v>
      </c>
      <c r="G191">
        <f>VLOOKUP(E191,[1]PRODI_2019!$E$2:$K$70,7,FALSE)</f>
        <v>3333</v>
      </c>
      <c r="H191" t="str">
        <f>VLOOKUP(F191,Sheet1!$H$4:$I$11,2,FALSE)</f>
        <v>3_Teknik</v>
      </c>
      <c r="I191" t="s">
        <v>1246</v>
      </c>
      <c r="J191" t="s">
        <v>26</v>
      </c>
      <c r="K191" t="s">
        <v>956</v>
      </c>
      <c r="L191" s="1">
        <v>37925</v>
      </c>
      <c r="M191" t="s">
        <v>28</v>
      </c>
      <c r="N191" t="s">
        <v>42</v>
      </c>
      <c r="O191" t="s">
        <v>29</v>
      </c>
      <c r="P191" t="s">
        <v>150</v>
      </c>
      <c r="Q191" t="str">
        <f t="shared" si="9"/>
        <v>SMAS</v>
      </c>
      <c r="R191" t="str">
        <f t="shared" si="10"/>
        <v>Swasta</v>
      </c>
      <c r="S191" t="str">
        <f t="shared" si="8"/>
        <v>SMA</v>
      </c>
      <c r="T191" t="s">
        <v>42</v>
      </c>
      <c r="U191" t="s">
        <v>29</v>
      </c>
      <c r="V191" t="s">
        <v>37</v>
      </c>
      <c r="Z191" t="s">
        <v>1177</v>
      </c>
      <c r="AA191" t="str">
        <f>VLOOKUP(A191,[2]registrasi!$B$2:$C$955,2,FALSE)</f>
        <v>registrasi</v>
      </c>
      <c r="AB191">
        <f>VLOOKUP(G191,[3]Sheet1!$C$6:$G$46,5,FALSE)</f>
        <v>1047</v>
      </c>
      <c r="AC191" t="e">
        <f>VLOOKUP(A191,[2]nim!$A$2:$B$922,2,FALSE)</f>
        <v>#N/A</v>
      </c>
    </row>
    <row r="192" spans="1:29" x14ac:dyDescent="0.3">
      <c r="A192">
        <v>4210401401</v>
      </c>
      <c r="B192">
        <v>1</v>
      </c>
      <c r="D192">
        <v>3112106</v>
      </c>
      <c r="E192" t="s">
        <v>211</v>
      </c>
      <c r="F192" t="str">
        <f>VLOOKUP(E192,[1]PRODI_2019!$E$2:$J$70,6,FALSE)</f>
        <v>FKIP</v>
      </c>
      <c r="G192">
        <f>VLOOKUP(E192,[1]PRODI_2019!$E$2:$K$70,7,FALSE)</f>
        <v>2227</v>
      </c>
      <c r="H192" t="str">
        <f>VLOOKUP(F192,Sheet1!$H$4:$I$11,2,FALSE)</f>
        <v>2_FKIP</v>
      </c>
      <c r="I192" t="s">
        <v>382</v>
      </c>
      <c r="J192" t="s">
        <v>26</v>
      </c>
      <c r="K192" t="s">
        <v>960</v>
      </c>
      <c r="L192" s="1">
        <v>37788</v>
      </c>
      <c r="M192" t="s">
        <v>28</v>
      </c>
      <c r="N192" t="s">
        <v>27</v>
      </c>
      <c r="O192" t="s">
        <v>29</v>
      </c>
      <c r="P192" t="s">
        <v>1087</v>
      </c>
      <c r="Q192" t="str">
        <f t="shared" si="9"/>
        <v>SMAN</v>
      </c>
      <c r="R192" t="str">
        <f t="shared" si="10"/>
        <v>Negeri</v>
      </c>
      <c r="S192" t="str">
        <f t="shared" si="8"/>
        <v>SMA</v>
      </c>
      <c r="T192" t="s">
        <v>27</v>
      </c>
      <c r="U192" t="s">
        <v>29</v>
      </c>
      <c r="V192" t="s">
        <v>31</v>
      </c>
      <c r="Z192" t="s">
        <v>1177</v>
      </c>
      <c r="AA192" t="e">
        <f>VLOOKUP(A192,[2]registrasi!$B$2:$C$955,2,FALSE)</f>
        <v>#N/A</v>
      </c>
      <c r="AB192">
        <f>VLOOKUP(G192,[3]Sheet1!$C$6:$G$46,5,FALSE)</f>
        <v>723</v>
      </c>
      <c r="AC192" t="e">
        <f>VLOOKUP(A192,[2]nim!$A$2:$B$922,2,FALSE)</f>
        <v>#N/A</v>
      </c>
    </row>
    <row r="193" spans="1:29" x14ac:dyDescent="0.3">
      <c r="A193">
        <v>4210404572</v>
      </c>
      <c r="B193">
        <v>1</v>
      </c>
      <c r="D193">
        <v>3111076</v>
      </c>
      <c r="E193" t="s">
        <v>218</v>
      </c>
      <c r="F193" t="str">
        <f>VLOOKUP(E193,[1]PRODI_2019!$E$2:$J$70,6,FALSE)</f>
        <v>Pertanian</v>
      </c>
      <c r="G193">
        <f>VLOOKUP(E193,[1]PRODI_2019!$E$2:$K$70,7,FALSE)</f>
        <v>4441</v>
      </c>
      <c r="H193" t="str">
        <f>VLOOKUP(F193,Sheet1!$H$4:$I$11,2,FALSE)</f>
        <v>4_Pertanian</v>
      </c>
      <c r="I193" t="s">
        <v>383</v>
      </c>
      <c r="J193" t="s">
        <v>35</v>
      </c>
      <c r="K193" t="s">
        <v>962</v>
      </c>
      <c r="L193" s="1">
        <v>37643</v>
      </c>
      <c r="M193" t="s">
        <v>28</v>
      </c>
      <c r="N193" t="s">
        <v>43</v>
      </c>
      <c r="O193" t="s">
        <v>29</v>
      </c>
      <c r="P193" t="s">
        <v>68</v>
      </c>
      <c r="Q193" t="str">
        <f t="shared" si="9"/>
        <v>MAN</v>
      </c>
      <c r="R193" t="str">
        <f t="shared" si="10"/>
        <v>Negeri</v>
      </c>
      <c r="S193" t="str">
        <f t="shared" si="8"/>
        <v>MA</v>
      </c>
      <c r="T193" t="s">
        <v>43</v>
      </c>
      <c r="U193" t="s">
        <v>29</v>
      </c>
      <c r="V193" t="s">
        <v>31</v>
      </c>
      <c r="Z193" t="s">
        <v>1177</v>
      </c>
      <c r="AA193" t="str">
        <f>VLOOKUP(A193,[2]registrasi!$B$2:$C$955,2,FALSE)</f>
        <v>registrasi</v>
      </c>
      <c r="AB193">
        <f>VLOOKUP(G193,[3]Sheet1!$C$6:$G$46,5,FALSE)</f>
        <v>789</v>
      </c>
      <c r="AC193" t="str">
        <f>VLOOKUP(A193,[2]nim!$A$2:$B$922,2,FALSE)</f>
        <v>diterima</v>
      </c>
    </row>
    <row r="194" spans="1:29" x14ac:dyDescent="0.3">
      <c r="A194">
        <v>4210404569</v>
      </c>
      <c r="B194">
        <v>1</v>
      </c>
      <c r="D194">
        <v>3112114</v>
      </c>
      <c r="E194" t="s">
        <v>229</v>
      </c>
      <c r="F194" t="str">
        <f>VLOOKUP(E194,[1]PRODI_2019!$E$2:$J$70,6,FALSE)</f>
        <v>FKIP</v>
      </c>
      <c r="G194">
        <f>VLOOKUP(E194,[1]PRODI_2019!$E$2:$K$70,7,FALSE)</f>
        <v>2228</v>
      </c>
      <c r="H194" t="str">
        <f>VLOOKUP(F194,Sheet1!$H$4:$I$11,2,FALSE)</f>
        <v>2_FKIP</v>
      </c>
      <c r="I194" t="s">
        <v>384</v>
      </c>
      <c r="J194" t="s">
        <v>35</v>
      </c>
      <c r="K194" t="s">
        <v>960</v>
      </c>
      <c r="L194" s="1">
        <v>37919</v>
      </c>
      <c r="M194" t="s">
        <v>28</v>
      </c>
      <c r="N194" t="s">
        <v>27</v>
      </c>
      <c r="O194" t="s">
        <v>29</v>
      </c>
      <c r="P194" t="s">
        <v>1088</v>
      </c>
      <c r="Q194" t="str">
        <f t="shared" si="9"/>
        <v>MAS</v>
      </c>
      <c r="R194" t="str">
        <f t="shared" si="10"/>
        <v>Swasta</v>
      </c>
      <c r="S194" t="str">
        <f t="shared" si="8"/>
        <v>MA</v>
      </c>
      <c r="T194" t="s">
        <v>36</v>
      </c>
      <c r="U194" t="s">
        <v>29</v>
      </c>
      <c r="V194" t="s">
        <v>31</v>
      </c>
      <c r="Z194" t="s">
        <v>1172</v>
      </c>
      <c r="AA194" t="e">
        <f>VLOOKUP(A194,[2]registrasi!$B$2:$C$955,2,FALSE)</f>
        <v>#N/A</v>
      </c>
      <c r="AB194">
        <f>VLOOKUP(G194,[3]Sheet1!$C$6:$G$46,5,FALSE)</f>
        <v>224</v>
      </c>
      <c r="AC194" t="e">
        <f>VLOOKUP(A194,[2]nim!$A$2:$B$922,2,FALSE)</f>
        <v>#N/A</v>
      </c>
    </row>
    <row r="195" spans="1:29" x14ac:dyDescent="0.3">
      <c r="A195">
        <v>4210405046</v>
      </c>
      <c r="B195">
        <v>1</v>
      </c>
      <c r="D195">
        <v>3111037</v>
      </c>
      <c r="E195" t="s">
        <v>201</v>
      </c>
      <c r="F195" t="str">
        <f>VLOOKUP(E195,[1]PRODI_2019!$E$2:$J$70,6,FALSE)</f>
        <v>Teknik</v>
      </c>
      <c r="G195">
        <f>VLOOKUP(E195,[1]PRODI_2019!$E$2:$K$70,7,FALSE)</f>
        <v>3333</v>
      </c>
      <c r="H195" t="str">
        <f>VLOOKUP(F195,Sheet1!$H$4:$I$11,2,FALSE)</f>
        <v>3_Teknik</v>
      </c>
      <c r="I195" t="s">
        <v>385</v>
      </c>
      <c r="J195" t="s">
        <v>35</v>
      </c>
      <c r="K195" t="s">
        <v>962</v>
      </c>
      <c r="L195" s="1">
        <v>37706</v>
      </c>
      <c r="M195" t="s">
        <v>28</v>
      </c>
      <c r="N195" t="s">
        <v>56</v>
      </c>
      <c r="O195" t="s">
        <v>29</v>
      </c>
      <c r="P195" t="s">
        <v>147</v>
      </c>
      <c r="Q195" t="str">
        <f t="shared" si="9"/>
        <v>SMAN</v>
      </c>
      <c r="R195" t="str">
        <f t="shared" si="10"/>
        <v>Negeri</v>
      </c>
      <c r="S195" t="str">
        <f t="shared" ref="S195:S258" si="11">LEFT(Q195,LEN(Q195)-1)</f>
        <v>SMA</v>
      </c>
      <c r="T195" t="s">
        <v>56</v>
      </c>
      <c r="U195" t="s">
        <v>29</v>
      </c>
      <c r="V195" t="s">
        <v>31</v>
      </c>
      <c r="Z195" t="s">
        <v>1181</v>
      </c>
      <c r="AA195" t="str">
        <f>VLOOKUP(A195,[2]registrasi!$B$2:$C$955,2,FALSE)</f>
        <v>registrasi</v>
      </c>
      <c r="AB195">
        <f>VLOOKUP(G195,[3]Sheet1!$C$6:$G$46,5,FALSE)</f>
        <v>1047</v>
      </c>
      <c r="AC195" t="str">
        <f>VLOOKUP(A195,[2]nim!$A$2:$B$922,2,FALSE)</f>
        <v>diterima</v>
      </c>
    </row>
    <row r="196" spans="1:29" x14ac:dyDescent="0.3">
      <c r="A196">
        <v>4210405234</v>
      </c>
      <c r="B196">
        <v>1</v>
      </c>
      <c r="D196">
        <v>3112153</v>
      </c>
      <c r="E196" t="s">
        <v>221</v>
      </c>
      <c r="F196" t="str">
        <f>VLOOKUP(E196,[1]PRODI_2019!$E$2:$J$70,6,FALSE)</f>
        <v>FKIP</v>
      </c>
      <c r="G196">
        <f>VLOOKUP(E196,[1]PRODI_2019!$E$2:$K$70,7,FALSE)</f>
        <v>2286</v>
      </c>
      <c r="H196" t="str">
        <f>VLOOKUP(F196,Sheet1!$H$4:$I$11,2,FALSE)</f>
        <v>2_FKIP</v>
      </c>
      <c r="I196" t="s">
        <v>386</v>
      </c>
      <c r="J196" t="s">
        <v>35</v>
      </c>
      <c r="K196" t="s">
        <v>967</v>
      </c>
      <c r="L196" s="1">
        <v>37601</v>
      </c>
      <c r="M196" t="s">
        <v>28</v>
      </c>
      <c r="N196" t="s">
        <v>56</v>
      </c>
      <c r="O196" t="s">
        <v>29</v>
      </c>
      <c r="P196" t="s">
        <v>126</v>
      </c>
      <c r="Q196" t="str">
        <f t="shared" si="9"/>
        <v>SMAN</v>
      </c>
      <c r="R196" t="str">
        <f t="shared" si="10"/>
        <v>Negeri</v>
      </c>
      <c r="S196" t="str">
        <f t="shared" si="11"/>
        <v>SMA</v>
      </c>
      <c r="T196" t="s">
        <v>56</v>
      </c>
      <c r="U196" t="s">
        <v>29</v>
      </c>
      <c r="V196" t="s">
        <v>37</v>
      </c>
      <c r="Z196" t="s">
        <v>1172</v>
      </c>
      <c r="AA196" t="str">
        <f>VLOOKUP(A196,[2]registrasi!$B$2:$C$955,2,FALSE)</f>
        <v>registrasi</v>
      </c>
      <c r="AB196">
        <f>VLOOKUP(G196,[3]Sheet1!$C$6:$G$46,5,FALSE)</f>
        <v>103</v>
      </c>
      <c r="AC196" t="str">
        <f>VLOOKUP(A196,[2]nim!$A$2:$B$922,2,FALSE)</f>
        <v>diterima</v>
      </c>
    </row>
    <row r="197" spans="1:29" x14ac:dyDescent="0.3">
      <c r="A197">
        <v>4210406049</v>
      </c>
      <c r="B197">
        <v>1</v>
      </c>
      <c r="D197">
        <v>3112017</v>
      </c>
      <c r="E197" t="s">
        <v>1187</v>
      </c>
      <c r="F197" t="str">
        <f>VLOOKUP(E197,[1]PRODI_2019!$E$2:$J$70,6,FALSE)</f>
        <v>Hukum</v>
      </c>
      <c r="G197">
        <f>VLOOKUP(E197,[1]PRODI_2019!$E$2:$K$70,7,FALSE)</f>
        <v>1111</v>
      </c>
      <c r="H197" t="str">
        <f>VLOOKUP(F197,Sheet1!$H$4:$I$11,2,FALSE)</f>
        <v>1_Hukum</v>
      </c>
      <c r="I197" t="s">
        <v>1247</v>
      </c>
      <c r="J197" t="s">
        <v>35</v>
      </c>
      <c r="K197" t="s">
        <v>966</v>
      </c>
      <c r="L197" s="1">
        <v>37652</v>
      </c>
      <c r="M197" t="s">
        <v>28</v>
      </c>
      <c r="N197" t="s">
        <v>49</v>
      </c>
      <c r="O197" t="s">
        <v>29</v>
      </c>
      <c r="P197" t="s">
        <v>190</v>
      </c>
      <c r="Q197" t="str">
        <f t="shared" si="9"/>
        <v>SMAN</v>
      </c>
      <c r="R197" t="str">
        <f t="shared" si="10"/>
        <v>Negeri</v>
      </c>
      <c r="S197" t="str">
        <f t="shared" si="11"/>
        <v>SMA</v>
      </c>
      <c r="T197" t="s">
        <v>49</v>
      </c>
      <c r="U197" t="s">
        <v>29</v>
      </c>
      <c r="V197" t="s">
        <v>37</v>
      </c>
      <c r="Z197" t="s">
        <v>1173</v>
      </c>
      <c r="AA197" t="str">
        <f>VLOOKUP(A197,[2]registrasi!$B$2:$C$955,2,FALSE)</f>
        <v>registrasi</v>
      </c>
      <c r="AB197">
        <f>VLOOKUP(G197,[3]Sheet1!$C$6:$G$46,5,FALSE)</f>
        <v>1201</v>
      </c>
      <c r="AC197" t="str">
        <f>VLOOKUP(A197,[2]nim!$A$2:$B$922,2,FALSE)</f>
        <v>diterima</v>
      </c>
    </row>
    <row r="198" spans="1:29" x14ac:dyDescent="0.3">
      <c r="A198">
        <v>4210406120</v>
      </c>
      <c r="B198">
        <v>1</v>
      </c>
      <c r="D198">
        <v>3111084</v>
      </c>
      <c r="E198" t="s">
        <v>205</v>
      </c>
      <c r="F198" t="str">
        <f>VLOOKUP(E198,[1]PRODI_2019!$E$2:$J$70,6,FALSE)</f>
        <v>Pertanian</v>
      </c>
      <c r="G198">
        <f>VLOOKUP(E198,[1]PRODI_2019!$E$2:$K$70,7,FALSE)</f>
        <v>4442</v>
      </c>
      <c r="H198" t="str">
        <f>VLOOKUP(F198,Sheet1!$H$4:$I$11,2,FALSE)</f>
        <v>4_Pertanian</v>
      </c>
      <c r="I198" t="s">
        <v>387</v>
      </c>
      <c r="J198" t="s">
        <v>35</v>
      </c>
      <c r="K198" t="s">
        <v>967</v>
      </c>
      <c r="L198" s="1">
        <v>37816</v>
      </c>
      <c r="M198" t="s">
        <v>28</v>
      </c>
      <c r="N198" t="s">
        <v>56</v>
      </c>
      <c r="O198" t="s">
        <v>29</v>
      </c>
      <c r="P198" t="s">
        <v>81</v>
      </c>
      <c r="Q198" t="str">
        <f t="shared" si="9"/>
        <v>SMAN</v>
      </c>
      <c r="R198" t="str">
        <f t="shared" si="10"/>
        <v>Negeri</v>
      </c>
      <c r="S198" t="str">
        <f t="shared" si="11"/>
        <v>SMA</v>
      </c>
      <c r="T198" t="s">
        <v>56</v>
      </c>
      <c r="U198" t="s">
        <v>29</v>
      </c>
      <c r="V198" t="s">
        <v>37</v>
      </c>
      <c r="Z198" t="s">
        <v>1172</v>
      </c>
      <c r="AA198" t="str">
        <f>VLOOKUP(A198,[2]registrasi!$B$2:$C$955,2,FALSE)</f>
        <v>registrasi</v>
      </c>
      <c r="AB198">
        <f>VLOOKUP(G198,[3]Sheet1!$C$6:$G$46,5,FALSE)</f>
        <v>404</v>
      </c>
      <c r="AC198" t="str">
        <f>VLOOKUP(A198,[2]nim!$A$2:$B$922,2,FALSE)</f>
        <v>diterima</v>
      </c>
    </row>
    <row r="199" spans="1:29" x14ac:dyDescent="0.3">
      <c r="A199">
        <v>4210420336</v>
      </c>
      <c r="B199">
        <v>1</v>
      </c>
      <c r="D199">
        <v>3112095</v>
      </c>
      <c r="E199" t="s">
        <v>212</v>
      </c>
      <c r="F199" t="str">
        <f>VLOOKUP(E199,[1]PRODI_2019!$E$2:$J$70,6,FALSE)</f>
        <v>FKIP</v>
      </c>
      <c r="G199">
        <f>VLOOKUP(E199,[1]PRODI_2019!$E$2:$K$70,7,FALSE)</f>
        <v>2223</v>
      </c>
      <c r="H199" t="str">
        <f>VLOOKUP(F199,Sheet1!$H$4:$I$11,2,FALSE)</f>
        <v>2_FKIP</v>
      </c>
      <c r="I199" t="s">
        <v>388</v>
      </c>
      <c r="J199" t="s">
        <v>35</v>
      </c>
      <c r="K199" t="s">
        <v>962</v>
      </c>
      <c r="L199" s="1">
        <v>38012</v>
      </c>
      <c r="M199" t="s">
        <v>28</v>
      </c>
      <c r="N199" t="s">
        <v>56</v>
      </c>
      <c r="O199" t="s">
        <v>29</v>
      </c>
      <c r="P199" t="s">
        <v>157</v>
      </c>
      <c r="Q199" t="str">
        <f t="shared" si="9"/>
        <v>SMAN</v>
      </c>
      <c r="R199" t="str">
        <f t="shared" si="10"/>
        <v>Negeri</v>
      </c>
      <c r="S199" t="str">
        <f t="shared" si="11"/>
        <v>SMA</v>
      </c>
      <c r="T199" t="s">
        <v>56</v>
      </c>
      <c r="U199" t="s">
        <v>29</v>
      </c>
      <c r="V199" t="s">
        <v>31</v>
      </c>
      <c r="Z199" t="s">
        <v>1178</v>
      </c>
      <c r="AA199" t="str">
        <f>VLOOKUP(A199,[2]registrasi!$B$2:$C$955,2,FALSE)</f>
        <v>registrasi</v>
      </c>
      <c r="AB199">
        <f>VLOOKUP(G199,[3]Sheet1!$C$6:$G$46,5,FALSE)</f>
        <v>660</v>
      </c>
      <c r="AC199" t="str">
        <f>VLOOKUP(A199,[2]nim!$A$2:$B$922,2,FALSE)</f>
        <v>diterima</v>
      </c>
    </row>
    <row r="200" spans="1:29" x14ac:dyDescent="0.3">
      <c r="A200">
        <v>4210420456</v>
      </c>
      <c r="B200">
        <v>1</v>
      </c>
      <c r="D200">
        <v>3111223</v>
      </c>
      <c r="E200" t="s">
        <v>233</v>
      </c>
      <c r="F200" t="str">
        <f>VLOOKUP(E200,[1]PRODI_2019!$E$2:$J$70,6,FALSE)</f>
        <v>Kedokteran</v>
      </c>
      <c r="G200">
        <f>VLOOKUP(E200,[1]PRODI_2019!$E$2:$K$70,7,FALSE)</f>
        <v>8884</v>
      </c>
      <c r="H200" t="str">
        <f>VLOOKUP(F200,Sheet1!$H$4:$I$11,2,FALSE)</f>
        <v>8_Kedokteran</v>
      </c>
      <c r="I200" t="s">
        <v>389</v>
      </c>
      <c r="J200" t="s">
        <v>35</v>
      </c>
      <c r="K200" t="s">
        <v>962</v>
      </c>
      <c r="L200" s="1">
        <v>37536</v>
      </c>
      <c r="M200" t="s">
        <v>28</v>
      </c>
      <c r="N200" t="s">
        <v>56</v>
      </c>
      <c r="O200" t="s">
        <v>29</v>
      </c>
      <c r="P200" t="s">
        <v>126</v>
      </c>
      <c r="Q200" t="str">
        <f t="shared" si="9"/>
        <v>SMAN</v>
      </c>
      <c r="R200" t="str">
        <f t="shared" si="10"/>
        <v>Negeri</v>
      </c>
      <c r="S200" t="str">
        <f t="shared" si="11"/>
        <v>SMA</v>
      </c>
      <c r="T200" t="s">
        <v>56</v>
      </c>
      <c r="U200" t="s">
        <v>29</v>
      </c>
      <c r="V200" t="s">
        <v>37</v>
      </c>
      <c r="Z200" t="s">
        <v>1172</v>
      </c>
      <c r="AA200" t="str">
        <f>VLOOKUP(A200,[2]registrasi!$B$2:$C$955,2,FALSE)</f>
        <v>registrasi</v>
      </c>
      <c r="AB200">
        <f>VLOOKUP(G200,[3]Sheet1!$C$6:$G$46,5,FALSE)</f>
        <v>630</v>
      </c>
      <c r="AC200" t="e">
        <f>VLOOKUP(A200,[2]nim!$A$2:$B$922,2,FALSE)</f>
        <v>#N/A</v>
      </c>
    </row>
    <row r="201" spans="1:29" x14ac:dyDescent="0.3">
      <c r="A201">
        <v>4210421627</v>
      </c>
      <c r="B201">
        <v>1</v>
      </c>
      <c r="D201">
        <v>3111142</v>
      </c>
      <c r="E201" t="s">
        <v>230</v>
      </c>
      <c r="F201" t="str">
        <f>VLOOKUP(E201,[1]PRODI_2019!$E$2:$J$70,6,FALSE)</f>
        <v>FKIP</v>
      </c>
      <c r="G201">
        <f>VLOOKUP(E201,[1]PRODI_2019!$E$2:$K$70,7,FALSE)</f>
        <v>2280</v>
      </c>
      <c r="H201" t="str">
        <f>VLOOKUP(F201,Sheet1!$H$4:$I$11,2,FALSE)</f>
        <v>2_FKIP</v>
      </c>
      <c r="I201" t="s">
        <v>390</v>
      </c>
      <c r="J201" t="s">
        <v>35</v>
      </c>
      <c r="K201" t="s">
        <v>962</v>
      </c>
      <c r="L201" s="1">
        <v>37948</v>
      </c>
      <c r="M201" t="s">
        <v>28</v>
      </c>
      <c r="N201" t="s">
        <v>43</v>
      </c>
      <c r="O201" t="s">
        <v>29</v>
      </c>
      <c r="P201" t="s">
        <v>68</v>
      </c>
      <c r="Q201" t="str">
        <f t="shared" si="9"/>
        <v>MAN</v>
      </c>
      <c r="R201" t="str">
        <f t="shared" si="10"/>
        <v>Negeri</v>
      </c>
      <c r="S201" t="str">
        <f t="shared" si="11"/>
        <v>MA</v>
      </c>
      <c r="T201" t="s">
        <v>43</v>
      </c>
      <c r="U201" t="s">
        <v>29</v>
      </c>
      <c r="V201" t="s">
        <v>31</v>
      </c>
      <c r="Z201" t="s">
        <v>1177</v>
      </c>
      <c r="AA201" t="str">
        <f>VLOOKUP(A201,[2]registrasi!$B$2:$C$955,2,FALSE)</f>
        <v>registrasi</v>
      </c>
      <c r="AB201">
        <f>VLOOKUP(G201,[3]Sheet1!$C$6:$G$46,5,FALSE)</f>
        <v>151</v>
      </c>
      <c r="AC201" t="str">
        <f>VLOOKUP(A201,[2]nim!$A$2:$B$922,2,FALSE)</f>
        <v>diterima</v>
      </c>
    </row>
    <row r="202" spans="1:29" x14ac:dyDescent="0.3">
      <c r="A202">
        <v>4210433251</v>
      </c>
      <c r="B202">
        <v>1</v>
      </c>
      <c r="D202">
        <v>3112017</v>
      </c>
      <c r="E202" t="s">
        <v>1187</v>
      </c>
      <c r="F202" t="str">
        <f>VLOOKUP(E202,[1]PRODI_2019!$E$2:$J$70,6,FALSE)</f>
        <v>Hukum</v>
      </c>
      <c r="G202">
        <f>VLOOKUP(E202,[1]PRODI_2019!$E$2:$K$70,7,FALSE)</f>
        <v>1111</v>
      </c>
      <c r="H202" t="str">
        <f>VLOOKUP(F202,Sheet1!$H$4:$I$11,2,FALSE)</f>
        <v>1_Hukum</v>
      </c>
      <c r="I202" t="s">
        <v>391</v>
      </c>
      <c r="J202" t="s">
        <v>35</v>
      </c>
      <c r="K202" t="s">
        <v>960</v>
      </c>
      <c r="L202" s="1">
        <v>37756</v>
      </c>
      <c r="M202" t="s">
        <v>28</v>
      </c>
      <c r="N202" t="s">
        <v>27</v>
      </c>
      <c r="O202" t="s">
        <v>29</v>
      </c>
      <c r="P202" t="s">
        <v>197</v>
      </c>
      <c r="Q202" t="str">
        <f t="shared" si="9"/>
        <v>MAS</v>
      </c>
      <c r="R202" t="str">
        <f t="shared" si="10"/>
        <v>Swasta</v>
      </c>
      <c r="S202" t="str">
        <f t="shared" si="11"/>
        <v>MA</v>
      </c>
      <c r="T202" t="s">
        <v>27</v>
      </c>
      <c r="U202" t="s">
        <v>29</v>
      </c>
      <c r="V202" t="s">
        <v>31</v>
      </c>
      <c r="Z202" t="s">
        <v>1177</v>
      </c>
      <c r="AA202" t="e">
        <f>VLOOKUP(A202,[2]registrasi!$B$2:$C$955,2,FALSE)</f>
        <v>#N/A</v>
      </c>
      <c r="AB202">
        <f>VLOOKUP(G202,[3]Sheet1!$C$6:$G$46,5,FALSE)</f>
        <v>1201</v>
      </c>
      <c r="AC202" t="e">
        <f>VLOOKUP(A202,[2]nim!$A$2:$B$922,2,FALSE)</f>
        <v>#N/A</v>
      </c>
    </row>
    <row r="203" spans="1:29" x14ac:dyDescent="0.3">
      <c r="A203">
        <v>4210451754</v>
      </c>
      <c r="B203">
        <v>1</v>
      </c>
      <c r="D203">
        <v>3111111</v>
      </c>
      <c r="E203" t="s">
        <v>232</v>
      </c>
      <c r="F203" t="str">
        <f>VLOOKUP(E203,[1]PRODI_2019!$E$2:$J$70,6,FALSE)</f>
        <v>FKIP</v>
      </c>
      <c r="G203">
        <f>VLOOKUP(E203,[1]PRODI_2019!$E$2:$K$70,7,FALSE)</f>
        <v>2225</v>
      </c>
      <c r="H203" t="str">
        <f>VLOOKUP(F203,Sheet1!$H$4:$I$11,2,FALSE)</f>
        <v>2_FKIP</v>
      </c>
      <c r="I203" t="s">
        <v>1248</v>
      </c>
      <c r="J203" t="s">
        <v>35</v>
      </c>
      <c r="K203" t="s">
        <v>983</v>
      </c>
      <c r="L203" s="1">
        <v>37681</v>
      </c>
      <c r="M203" t="s">
        <v>28</v>
      </c>
      <c r="N203" t="s">
        <v>56</v>
      </c>
      <c r="O203" t="s">
        <v>29</v>
      </c>
      <c r="P203" t="s">
        <v>81</v>
      </c>
      <c r="Q203" t="str">
        <f t="shared" si="9"/>
        <v>SMAN</v>
      </c>
      <c r="R203" t="str">
        <f t="shared" si="10"/>
        <v>Negeri</v>
      </c>
      <c r="S203" t="str">
        <f t="shared" si="11"/>
        <v>SMA</v>
      </c>
      <c r="T203" t="s">
        <v>56</v>
      </c>
      <c r="U203" t="s">
        <v>29</v>
      </c>
      <c r="V203" t="s">
        <v>37</v>
      </c>
      <c r="Z203" t="s">
        <v>1175</v>
      </c>
      <c r="AA203" t="str">
        <f>VLOOKUP(A203,[2]registrasi!$B$2:$C$955,2,FALSE)</f>
        <v>registrasi</v>
      </c>
      <c r="AB203">
        <f>VLOOKUP(G203,[3]Sheet1!$C$6:$G$46,5,FALSE)</f>
        <v>421</v>
      </c>
      <c r="AC203" t="str">
        <f>VLOOKUP(A203,[2]nim!$A$2:$B$922,2,FALSE)</f>
        <v>diterima</v>
      </c>
    </row>
    <row r="204" spans="1:29" x14ac:dyDescent="0.3">
      <c r="A204">
        <v>4210911529</v>
      </c>
      <c r="B204">
        <v>1</v>
      </c>
      <c r="D204">
        <v>3112072</v>
      </c>
      <c r="E204" t="s">
        <v>203</v>
      </c>
      <c r="F204" t="str">
        <f>VLOOKUP(E204,[1]PRODI_2019!$E$2:$J$70,6,FALSE)</f>
        <v>FKIP</v>
      </c>
      <c r="G204">
        <f>VLOOKUP(E204,[1]PRODI_2019!$E$2:$K$70,7,FALSE)</f>
        <v>2221</v>
      </c>
      <c r="H204" t="str">
        <f>VLOOKUP(F204,Sheet1!$H$4:$I$11,2,FALSE)</f>
        <v>2_FKIP</v>
      </c>
      <c r="I204" t="s">
        <v>392</v>
      </c>
      <c r="J204" t="s">
        <v>35</v>
      </c>
      <c r="K204" t="s">
        <v>984</v>
      </c>
      <c r="L204" s="1">
        <v>37767</v>
      </c>
      <c r="M204" t="s">
        <v>28</v>
      </c>
      <c r="N204" t="s">
        <v>27</v>
      </c>
      <c r="O204" t="s">
        <v>29</v>
      </c>
      <c r="P204" t="s">
        <v>113</v>
      </c>
      <c r="Q204" t="str">
        <f t="shared" si="9"/>
        <v>MAN</v>
      </c>
      <c r="R204" t="str">
        <f t="shared" si="10"/>
        <v>Negeri</v>
      </c>
      <c r="S204" t="str">
        <f t="shared" si="11"/>
        <v>MA</v>
      </c>
      <c r="T204" t="s">
        <v>72</v>
      </c>
      <c r="U204" t="s">
        <v>29</v>
      </c>
      <c r="V204" t="s">
        <v>37</v>
      </c>
      <c r="Z204" t="s">
        <v>1174</v>
      </c>
      <c r="AA204" t="str">
        <f>VLOOKUP(A204,[2]registrasi!$B$2:$C$955,2,FALSE)</f>
        <v>registrasi</v>
      </c>
      <c r="AB204">
        <f>VLOOKUP(G204,[3]Sheet1!$C$6:$G$46,5,FALSE)</f>
        <v>112</v>
      </c>
      <c r="AC204" t="str">
        <f>VLOOKUP(A204,[2]nim!$A$2:$B$922,2,FALSE)</f>
        <v>diterima</v>
      </c>
    </row>
    <row r="205" spans="1:29" x14ac:dyDescent="0.3">
      <c r="A205">
        <v>4210706642</v>
      </c>
      <c r="B205">
        <v>1</v>
      </c>
      <c r="D205">
        <v>3112033</v>
      </c>
      <c r="E205" t="s">
        <v>204</v>
      </c>
      <c r="F205" t="str">
        <f>VLOOKUP(E205,[1]PRODI_2019!$E$2:$J$70,6,FALSE)</f>
        <v>FEB</v>
      </c>
      <c r="G205">
        <f>VLOOKUP(E205,[1]PRODI_2019!$E$2:$K$70,7,FALSE)</f>
        <v>5552</v>
      </c>
      <c r="H205" t="str">
        <f>VLOOKUP(F205,Sheet1!$H$4:$I$11,2,FALSE)</f>
        <v>5_FEB</v>
      </c>
      <c r="I205" t="s">
        <v>393</v>
      </c>
      <c r="J205" t="s">
        <v>35</v>
      </c>
      <c r="K205" t="s">
        <v>962</v>
      </c>
      <c r="L205" s="1">
        <v>37657</v>
      </c>
      <c r="M205" t="s">
        <v>28</v>
      </c>
      <c r="N205" t="s">
        <v>56</v>
      </c>
      <c r="O205" t="s">
        <v>29</v>
      </c>
      <c r="P205" t="s">
        <v>140</v>
      </c>
      <c r="Q205" t="str">
        <f t="shared" si="9"/>
        <v>SMAN</v>
      </c>
      <c r="R205" t="str">
        <f t="shared" si="10"/>
        <v>Negeri</v>
      </c>
      <c r="S205" t="str">
        <f t="shared" si="11"/>
        <v>SMA</v>
      </c>
      <c r="T205" t="s">
        <v>56</v>
      </c>
      <c r="U205" t="s">
        <v>29</v>
      </c>
      <c r="V205" t="s">
        <v>37</v>
      </c>
      <c r="Z205" t="s">
        <v>1172</v>
      </c>
      <c r="AA205" t="str">
        <f>VLOOKUP(A205,[2]registrasi!$B$2:$C$955,2,FALSE)</f>
        <v>registrasi</v>
      </c>
      <c r="AB205">
        <f>VLOOKUP(G205,[3]Sheet1!$C$6:$G$46,5,FALSE)</f>
        <v>1184</v>
      </c>
      <c r="AC205" t="str">
        <f>VLOOKUP(A205,[2]nim!$A$2:$B$922,2,FALSE)</f>
        <v>diterima</v>
      </c>
    </row>
    <row r="206" spans="1:29" x14ac:dyDescent="0.3">
      <c r="A206">
        <v>4210476056</v>
      </c>
      <c r="B206">
        <v>1</v>
      </c>
      <c r="D206">
        <v>3112106</v>
      </c>
      <c r="E206" t="s">
        <v>211</v>
      </c>
      <c r="F206" t="str">
        <f>VLOOKUP(E206,[1]PRODI_2019!$E$2:$J$70,6,FALSE)</f>
        <v>FKIP</v>
      </c>
      <c r="G206">
        <f>VLOOKUP(E206,[1]PRODI_2019!$E$2:$K$70,7,FALSE)</f>
        <v>2227</v>
      </c>
      <c r="H206" t="str">
        <f>VLOOKUP(F206,Sheet1!$H$4:$I$11,2,FALSE)</f>
        <v>2_FKIP</v>
      </c>
      <c r="I206" t="s">
        <v>394</v>
      </c>
      <c r="J206" t="s">
        <v>26</v>
      </c>
      <c r="K206" t="s">
        <v>962</v>
      </c>
      <c r="L206" s="1">
        <v>37508</v>
      </c>
      <c r="M206" t="s">
        <v>28</v>
      </c>
      <c r="N206" t="s">
        <v>56</v>
      </c>
      <c r="O206" t="s">
        <v>29</v>
      </c>
      <c r="P206" t="s">
        <v>87</v>
      </c>
      <c r="Q206" t="str">
        <f t="shared" si="9"/>
        <v>SMAN</v>
      </c>
      <c r="R206" t="str">
        <f t="shared" si="10"/>
        <v>Negeri</v>
      </c>
      <c r="S206" t="str">
        <f t="shared" si="11"/>
        <v>SMA</v>
      </c>
      <c r="T206" t="s">
        <v>56</v>
      </c>
      <c r="U206" t="s">
        <v>29</v>
      </c>
      <c r="V206" t="s">
        <v>31</v>
      </c>
      <c r="Z206" t="s">
        <v>1178</v>
      </c>
      <c r="AA206" t="str">
        <f>VLOOKUP(A206,[2]registrasi!$B$2:$C$955,2,FALSE)</f>
        <v>registrasi</v>
      </c>
      <c r="AB206">
        <f>VLOOKUP(G206,[3]Sheet1!$C$6:$G$46,5,FALSE)</f>
        <v>723</v>
      </c>
      <c r="AC206" t="e">
        <f>VLOOKUP(A206,[2]nim!$A$2:$B$922,2,FALSE)</f>
        <v>#N/A</v>
      </c>
    </row>
    <row r="207" spans="1:29" x14ac:dyDescent="0.3">
      <c r="A207">
        <v>4210935036</v>
      </c>
      <c r="B207">
        <v>1</v>
      </c>
      <c r="D207">
        <v>3112106</v>
      </c>
      <c r="E207" t="s">
        <v>211</v>
      </c>
      <c r="F207" t="str">
        <f>VLOOKUP(E207,[1]PRODI_2019!$E$2:$J$70,6,FALSE)</f>
        <v>FKIP</v>
      </c>
      <c r="G207">
        <f>VLOOKUP(E207,[1]PRODI_2019!$E$2:$K$70,7,FALSE)</f>
        <v>2227</v>
      </c>
      <c r="H207" t="str">
        <f>VLOOKUP(F207,Sheet1!$H$4:$I$11,2,FALSE)</f>
        <v>2_FKIP</v>
      </c>
      <c r="I207" t="s">
        <v>395</v>
      </c>
      <c r="J207" t="s">
        <v>35</v>
      </c>
      <c r="K207" t="s">
        <v>985</v>
      </c>
      <c r="L207" s="1">
        <v>37752</v>
      </c>
      <c r="M207" t="s">
        <v>28</v>
      </c>
      <c r="N207" t="s">
        <v>49</v>
      </c>
      <c r="O207" t="s">
        <v>29</v>
      </c>
      <c r="P207" t="s">
        <v>112</v>
      </c>
      <c r="Q207" t="str">
        <f t="shared" si="9"/>
        <v>SMAN</v>
      </c>
      <c r="R207" t="str">
        <f t="shared" si="10"/>
        <v>Negeri</v>
      </c>
      <c r="S207" t="str">
        <f t="shared" si="11"/>
        <v>SMA</v>
      </c>
      <c r="T207" t="s">
        <v>49</v>
      </c>
      <c r="U207" t="s">
        <v>29</v>
      </c>
      <c r="V207" t="s">
        <v>31</v>
      </c>
      <c r="Z207" t="s">
        <v>1177</v>
      </c>
      <c r="AA207" t="str">
        <f>VLOOKUP(A207,[2]registrasi!$B$2:$C$955,2,FALSE)</f>
        <v>registrasi</v>
      </c>
      <c r="AB207">
        <f>VLOOKUP(G207,[3]Sheet1!$C$6:$G$46,5,FALSE)</f>
        <v>723</v>
      </c>
      <c r="AC207" t="e">
        <f>VLOOKUP(A207,[2]nim!$A$2:$B$922,2,FALSE)</f>
        <v>#N/A</v>
      </c>
    </row>
    <row r="208" spans="1:29" x14ac:dyDescent="0.3">
      <c r="A208">
        <v>4210478093</v>
      </c>
      <c r="B208">
        <v>1</v>
      </c>
      <c r="D208">
        <v>3112072</v>
      </c>
      <c r="E208" t="s">
        <v>203</v>
      </c>
      <c r="F208" t="str">
        <f>VLOOKUP(E208,[1]PRODI_2019!$E$2:$J$70,6,FALSE)</f>
        <v>FKIP</v>
      </c>
      <c r="G208">
        <f>VLOOKUP(E208,[1]PRODI_2019!$E$2:$K$70,7,FALSE)</f>
        <v>2221</v>
      </c>
      <c r="H208" t="str">
        <f>VLOOKUP(F208,Sheet1!$H$4:$I$11,2,FALSE)</f>
        <v>2_FKIP</v>
      </c>
      <c r="I208" t="s">
        <v>396</v>
      </c>
      <c r="J208" t="s">
        <v>35</v>
      </c>
      <c r="K208" t="s">
        <v>960</v>
      </c>
      <c r="L208" s="1">
        <v>37721</v>
      </c>
      <c r="M208" t="s">
        <v>28</v>
      </c>
      <c r="N208" t="s">
        <v>39</v>
      </c>
      <c r="O208" t="s">
        <v>29</v>
      </c>
      <c r="P208" t="s">
        <v>1072</v>
      </c>
      <c r="Q208" t="str">
        <f t="shared" si="9"/>
        <v>SMAN</v>
      </c>
      <c r="R208" t="str">
        <f t="shared" si="10"/>
        <v>Negeri</v>
      </c>
      <c r="S208" t="str">
        <f t="shared" si="11"/>
        <v>SMA</v>
      </c>
      <c r="T208" t="s">
        <v>39</v>
      </c>
      <c r="U208" t="s">
        <v>29</v>
      </c>
      <c r="V208" t="s">
        <v>37</v>
      </c>
      <c r="Z208" t="s">
        <v>1177</v>
      </c>
      <c r="AA208" t="str">
        <f>VLOOKUP(A208,[2]registrasi!$B$2:$C$955,2,FALSE)</f>
        <v>registrasi</v>
      </c>
      <c r="AB208">
        <f>VLOOKUP(G208,[3]Sheet1!$C$6:$G$46,5,FALSE)</f>
        <v>112</v>
      </c>
      <c r="AC208" t="str">
        <f>VLOOKUP(A208,[2]nim!$A$2:$B$922,2,FALSE)</f>
        <v>diterima</v>
      </c>
    </row>
    <row r="209" spans="1:29" x14ac:dyDescent="0.3">
      <c r="A209">
        <v>4210482629</v>
      </c>
      <c r="B209">
        <v>1</v>
      </c>
      <c r="D209">
        <v>3112017</v>
      </c>
      <c r="E209" t="s">
        <v>1187</v>
      </c>
      <c r="F209" t="str">
        <f>VLOOKUP(E209,[1]PRODI_2019!$E$2:$J$70,6,FALSE)</f>
        <v>Hukum</v>
      </c>
      <c r="G209">
        <f>VLOOKUP(E209,[1]PRODI_2019!$E$2:$K$70,7,FALSE)</f>
        <v>1111</v>
      </c>
      <c r="H209" t="str">
        <f>VLOOKUP(F209,Sheet1!$H$4:$I$11,2,FALSE)</f>
        <v>1_Hukum</v>
      </c>
      <c r="I209" t="s">
        <v>397</v>
      </c>
      <c r="J209" t="s">
        <v>26</v>
      </c>
      <c r="K209" t="s">
        <v>966</v>
      </c>
      <c r="L209" s="1">
        <v>37688</v>
      </c>
      <c r="M209" t="s">
        <v>28</v>
      </c>
      <c r="N209" t="s">
        <v>49</v>
      </c>
      <c r="O209" t="s">
        <v>29</v>
      </c>
      <c r="P209" t="s">
        <v>60</v>
      </c>
      <c r="Q209" t="str">
        <f t="shared" si="9"/>
        <v>SMAN</v>
      </c>
      <c r="R209" t="str">
        <f t="shared" si="10"/>
        <v>Negeri</v>
      </c>
      <c r="S209" t="str">
        <f t="shared" si="11"/>
        <v>SMA</v>
      </c>
      <c r="T209" t="s">
        <v>49</v>
      </c>
      <c r="U209" t="s">
        <v>29</v>
      </c>
      <c r="V209" t="s">
        <v>37</v>
      </c>
      <c r="Z209" t="s">
        <v>1172</v>
      </c>
      <c r="AA209" t="str">
        <f>VLOOKUP(A209,[2]registrasi!$B$2:$C$955,2,FALSE)</f>
        <v>registrasi</v>
      </c>
      <c r="AB209">
        <f>VLOOKUP(G209,[3]Sheet1!$C$6:$G$46,5,FALSE)</f>
        <v>1201</v>
      </c>
      <c r="AC209" t="str">
        <f>VLOOKUP(A209,[2]nim!$A$2:$B$922,2,FALSE)</f>
        <v>diterima</v>
      </c>
    </row>
    <row r="210" spans="1:29" x14ac:dyDescent="0.3">
      <c r="A210">
        <v>4210510176</v>
      </c>
      <c r="B210">
        <v>1</v>
      </c>
      <c r="D210">
        <v>3111022</v>
      </c>
      <c r="E210" t="s">
        <v>209</v>
      </c>
      <c r="F210" t="str">
        <f>VLOOKUP(E210,[1]PRODI_2019!$E$2:$J$70,6,FALSE)</f>
        <v>Teknik</v>
      </c>
      <c r="G210">
        <f>VLOOKUP(E210,[1]PRODI_2019!$E$2:$K$70,7,FALSE)</f>
        <v>3332</v>
      </c>
      <c r="H210" t="str">
        <f>VLOOKUP(F210,Sheet1!$H$4:$I$11,2,FALSE)</f>
        <v>3_Teknik</v>
      </c>
      <c r="I210" t="s">
        <v>398</v>
      </c>
      <c r="J210" t="s">
        <v>26</v>
      </c>
      <c r="K210" t="s">
        <v>986</v>
      </c>
      <c r="L210" s="1">
        <v>37782</v>
      </c>
      <c r="M210" t="s">
        <v>28</v>
      </c>
      <c r="N210" t="s">
        <v>27</v>
      </c>
      <c r="O210" t="s">
        <v>29</v>
      </c>
      <c r="P210" t="s">
        <v>193</v>
      </c>
      <c r="Q210" t="str">
        <f t="shared" si="9"/>
        <v>SMAN</v>
      </c>
      <c r="R210" t="str">
        <f t="shared" si="10"/>
        <v>Negeri</v>
      </c>
      <c r="S210" t="str">
        <f t="shared" si="11"/>
        <v>SMA</v>
      </c>
      <c r="T210" t="s">
        <v>27</v>
      </c>
      <c r="U210" t="s">
        <v>29</v>
      </c>
      <c r="V210" t="s">
        <v>31</v>
      </c>
      <c r="Z210" t="s">
        <v>1182</v>
      </c>
      <c r="AA210" t="str">
        <f>VLOOKUP(A210,[2]registrasi!$B$2:$C$955,2,FALSE)</f>
        <v>registrasi</v>
      </c>
      <c r="AB210">
        <f>VLOOKUP(G210,[3]Sheet1!$C$6:$G$46,5,FALSE)</f>
        <v>434</v>
      </c>
      <c r="AC210" t="e">
        <f>VLOOKUP(A210,[2]nim!$A$2:$B$922,2,FALSE)</f>
        <v>#N/A</v>
      </c>
    </row>
    <row r="211" spans="1:29" x14ac:dyDescent="0.3">
      <c r="A211">
        <v>4210522831</v>
      </c>
      <c r="B211">
        <v>1</v>
      </c>
      <c r="D211">
        <v>3111037</v>
      </c>
      <c r="E211" t="s">
        <v>201</v>
      </c>
      <c r="F211" t="str">
        <f>VLOOKUP(E211,[1]PRODI_2019!$E$2:$J$70,6,FALSE)</f>
        <v>Teknik</v>
      </c>
      <c r="G211">
        <f>VLOOKUP(E211,[1]PRODI_2019!$E$2:$K$70,7,FALSE)</f>
        <v>3333</v>
      </c>
      <c r="H211" t="str">
        <f>VLOOKUP(F211,Sheet1!$H$4:$I$11,2,FALSE)</f>
        <v>3_Teknik</v>
      </c>
      <c r="I211" t="s">
        <v>399</v>
      </c>
      <c r="J211" t="s">
        <v>35</v>
      </c>
      <c r="K211" t="s">
        <v>962</v>
      </c>
      <c r="L211" s="1">
        <v>37908</v>
      </c>
      <c r="M211" t="s">
        <v>28</v>
      </c>
      <c r="N211" t="s">
        <v>43</v>
      </c>
      <c r="O211" t="s">
        <v>29</v>
      </c>
      <c r="P211" t="s">
        <v>68</v>
      </c>
      <c r="Q211" t="str">
        <f t="shared" si="9"/>
        <v>MAN</v>
      </c>
      <c r="R211" t="str">
        <f t="shared" si="10"/>
        <v>Negeri</v>
      </c>
      <c r="S211" t="str">
        <f t="shared" si="11"/>
        <v>MA</v>
      </c>
      <c r="T211" t="s">
        <v>43</v>
      </c>
      <c r="U211" t="s">
        <v>29</v>
      </c>
      <c r="V211" t="s">
        <v>31</v>
      </c>
      <c r="Z211" t="s">
        <v>1180</v>
      </c>
      <c r="AA211" t="str">
        <f>VLOOKUP(A211,[2]registrasi!$B$2:$C$955,2,FALSE)</f>
        <v>registrasi</v>
      </c>
      <c r="AB211">
        <f>VLOOKUP(G211,[3]Sheet1!$C$6:$G$46,5,FALSE)</f>
        <v>1047</v>
      </c>
      <c r="AC211" t="e">
        <f>VLOOKUP(A211,[2]nim!$A$2:$B$922,2,FALSE)</f>
        <v>#N/A</v>
      </c>
    </row>
    <row r="212" spans="1:29" x14ac:dyDescent="0.3">
      <c r="A212">
        <v>4210532302</v>
      </c>
      <c r="B212">
        <v>1</v>
      </c>
      <c r="D212">
        <v>3112114</v>
      </c>
      <c r="E212" t="s">
        <v>229</v>
      </c>
      <c r="F212" t="str">
        <f>VLOOKUP(E212,[1]PRODI_2019!$E$2:$J$70,6,FALSE)</f>
        <v>FKIP</v>
      </c>
      <c r="G212">
        <f>VLOOKUP(E212,[1]PRODI_2019!$E$2:$K$70,7,FALSE)</f>
        <v>2228</v>
      </c>
      <c r="H212" t="str">
        <f>VLOOKUP(F212,Sheet1!$H$4:$I$11,2,FALSE)</f>
        <v>2_FKIP</v>
      </c>
      <c r="I212" t="s">
        <v>400</v>
      </c>
      <c r="J212" t="s">
        <v>35</v>
      </c>
      <c r="K212" t="s">
        <v>962</v>
      </c>
      <c r="L212" s="1">
        <v>37419</v>
      </c>
      <c r="M212" t="s">
        <v>28</v>
      </c>
      <c r="N212" t="s">
        <v>43</v>
      </c>
      <c r="O212" t="s">
        <v>29</v>
      </c>
      <c r="P212" t="s">
        <v>68</v>
      </c>
      <c r="Q212" t="str">
        <f t="shared" si="9"/>
        <v>MAN</v>
      </c>
      <c r="R212" t="str">
        <f t="shared" si="10"/>
        <v>Negeri</v>
      </c>
      <c r="S212" t="str">
        <f t="shared" si="11"/>
        <v>MA</v>
      </c>
      <c r="T212" t="s">
        <v>43</v>
      </c>
      <c r="U212" t="s">
        <v>29</v>
      </c>
      <c r="V212" t="s">
        <v>31</v>
      </c>
      <c r="Z212" t="s">
        <v>1175</v>
      </c>
      <c r="AA212" t="str">
        <f>VLOOKUP(A212,[2]registrasi!$B$2:$C$955,2,FALSE)</f>
        <v>registrasi</v>
      </c>
      <c r="AB212">
        <f>VLOOKUP(G212,[3]Sheet1!$C$6:$G$46,5,FALSE)</f>
        <v>224</v>
      </c>
      <c r="AC212" t="e">
        <f>VLOOKUP(A212,[2]nim!$A$2:$B$922,2,FALSE)</f>
        <v>#N/A</v>
      </c>
    </row>
    <row r="213" spans="1:29" x14ac:dyDescent="0.3">
      <c r="A213">
        <v>4210534997</v>
      </c>
      <c r="B213">
        <v>1</v>
      </c>
      <c r="D213">
        <v>3112041</v>
      </c>
      <c r="E213" t="s">
        <v>1186</v>
      </c>
      <c r="F213" t="str">
        <f>VLOOKUP(E213,[1]PRODI_2019!$E$2:$J$70,6,FALSE)</f>
        <v>FEB</v>
      </c>
      <c r="G213">
        <f>VLOOKUP(E213,[1]PRODI_2019!$E$2:$K$70,7,FALSE)</f>
        <v>5553</v>
      </c>
      <c r="H213" t="str">
        <f>VLOOKUP(F213,Sheet1!$H$4:$I$11,2,FALSE)</f>
        <v>5_FEB</v>
      </c>
      <c r="I213" t="s">
        <v>401</v>
      </c>
      <c r="J213" t="s">
        <v>35</v>
      </c>
      <c r="K213" t="s">
        <v>960</v>
      </c>
      <c r="L213" s="1">
        <v>37640</v>
      </c>
      <c r="M213" t="s">
        <v>28</v>
      </c>
      <c r="N213" t="s">
        <v>39</v>
      </c>
      <c r="O213" t="s">
        <v>29</v>
      </c>
      <c r="P213" t="s">
        <v>119</v>
      </c>
      <c r="Q213" t="str">
        <f t="shared" ref="Q213:Q276" si="12">TRIM(LEFT(P213,FIND(" ",P213,1)))</f>
        <v>MAN</v>
      </c>
      <c r="R213" t="str">
        <f t="shared" ref="R213:R276" si="13">IF(RIGHT(Q213,1)="N","Negeri","Swasta")</f>
        <v>Negeri</v>
      </c>
      <c r="S213" t="str">
        <f t="shared" si="11"/>
        <v>MA</v>
      </c>
      <c r="T213" t="s">
        <v>39</v>
      </c>
      <c r="U213" t="s">
        <v>29</v>
      </c>
      <c r="V213" t="s">
        <v>31</v>
      </c>
      <c r="Z213" t="s">
        <v>1178</v>
      </c>
      <c r="AA213" t="str">
        <f>VLOOKUP(A213,[2]registrasi!$B$2:$C$955,2,FALSE)</f>
        <v>registrasi</v>
      </c>
      <c r="AB213">
        <f>VLOOKUP(G213,[3]Sheet1!$C$6:$G$46,5,FALSE)</f>
        <v>288</v>
      </c>
      <c r="AC213" t="e">
        <f>VLOOKUP(A213,[2]nim!$A$2:$B$922,2,FALSE)</f>
        <v>#N/A</v>
      </c>
    </row>
    <row r="214" spans="1:29" x14ac:dyDescent="0.3">
      <c r="A214">
        <v>4210543215</v>
      </c>
      <c r="B214">
        <v>1</v>
      </c>
      <c r="D214">
        <v>3112161</v>
      </c>
      <c r="E214" t="s">
        <v>199</v>
      </c>
      <c r="F214" t="str">
        <f>VLOOKUP(E214,[1]PRODI_2019!$E$2:$J$70,6,FALSE)</f>
        <v>FKIP</v>
      </c>
      <c r="G214">
        <f>VLOOKUP(E214,[1]PRODI_2019!$E$2:$K$70,7,FALSE)</f>
        <v>2289</v>
      </c>
      <c r="H214" t="str">
        <f>VLOOKUP(F214,Sheet1!$H$4:$I$11,2,FALSE)</f>
        <v>2_FKIP</v>
      </c>
      <c r="I214" t="s">
        <v>402</v>
      </c>
      <c r="J214" t="s">
        <v>35</v>
      </c>
      <c r="K214" t="s">
        <v>958</v>
      </c>
      <c r="L214" s="1">
        <v>37422</v>
      </c>
      <c r="M214" t="s">
        <v>28</v>
      </c>
      <c r="N214" t="s">
        <v>27</v>
      </c>
      <c r="O214" t="s">
        <v>29</v>
      </c>
      <c r="P214" t="s">
        <v>122</v>
      </c>
      <c r="Q214" t="str">
        <f t="shared" si="12"/>
        <v>SMAN</v>
      </c>
      <c r="R214" t="str">
        <f t="shared" si="13"/>
        <v>Negeri</v>
      </c>
      <c r="S214" t="str">
        <f t="shared" si="11"/>
        <v>SMA</v>
      </c>
      <c r="T214" t="s">
        <v>27</v>
      </c>
      <c r="U214" t="s">
        <v>29</v>
      </c>
      <c r="V214" t="s">
        <v>31</v>
      </c>
      <c r="Z214" t="s">
        <v>1173</v>
      </c>
      <c r="AA214" t="e">
        <f>VLOOKUP(A214,[2]registrasi!$B$2:$C$955,2,FALSE)</f>
        <v>#N/A</v>
      </c>
      <c r="AB214">
        <f>VLOOKUP(G214,[3]Sheet1!$C$6:$G$46,5,FALSE)</f>
        <v>33</v>
      </c>
      <c r="AC214" t="e">
        <f>VLOOKUP(A214,[2]nim!$A$2:$B$922,2,FALSE)</f>
        <v>#N/A</v>
      </c>
    </row>
    <row r="215" spans="1:29" x14ac:dyDescent="0.3">
      <c r="A215">
        <v>4210548527</v>
      </c>
      <c r="B215">
        <v>1</v>
      </c>
      <c r="D215">
        <v>3112161</v>
      </c>
      <c r="E215" t="s">
        <v>199</v>
      </c>
      <c r="F215" t="str">
        <f>VLOOKUP(E215,[1]PRODI_2019!$E$2:$J$70,6,FALSE)</f>
        <v>FKIP</v>
      </c>
      <c r="G215">
        <f>VLOOKUP(E215,[1]PRODI_2019!$E$2:$K$70,7,FALSE)</f>
        <v>2289</v>
      </c>
      <c r="H215" t="str">
        <f>VLOOKUP(F215,Sheet1!$H$4:$I$11,2,FALSE)</f>
        <v>2_FKIP</v>
      </c>
      <c r="I215" t="s">
        <v>1249</v>
      </c>
      <c r="J215" t="s">
        <v>26</v>
      </c>
      <c r="K215" t="s">
        <v>967</v>
      </c>
      <c r="L215" s="1">
        <v>37853</v>
      </c>
      <c r="M215" t="s">
        <v>28</v>
      </c>
      <c r="N215" t="s">
        <v>56</v>
      </c>
      <c r="O215" t="s">
        <v>29</v>
      </c>
      <c r="P215" t="s">
        <v>157</v>
      </c>
      <c r="Q215" t="str">
        <f t="shared" si="12"/>
        <v>SMAN</v>
      </c>
      <c r="R215" t="str">
        <f t="shared" si="13"/>
        <v>Negeri</v>
      </c>
      <c r="S215" t="str">
        <f t="shared" si="11"/>
        <v>SMA</v>
      </c>
      <c r="T215" t="s">
        <v>56</v>
      </c>
      <c r="U215" t="s">
        <v>29</v>
      </c>
      <c r="V215" t="s">
        <v>31</v>
      </c>
      <c r="Z215" t="s">
        <v>1178</v>
      </c>
      <c r="AA215" t="str">
        <f>VLOOKUP(A215,[2]registrasi!$B$2:$C$955,2,FALSE)</f>
        <v>registrasi</v>
      </c>
      <c r="AB215">
        <f>VLOOKUP(G215,[3]Sheet1!$C$6:$G$46,5,FALSE)</f>
        <v>33</v>
      </c>
      <c r="AC215" t="e">
        <f>VLOOKUP(A215,[2]nim!$A$2:$B$922,2,FALSE)</f>
        <v>#N/A</v>
      </c>
    </row>
    <row r="216" spans="1:29" x14ac:dyDescent="0.3">
      <c r="A216">
        <v>4210057744</v>
      </c>
      <c r="B216">
        <v>1</v>
      </c>
      <c r="D216">
        <v>3111181</v>
      </c>
      <c r="E216" t="s">
        <v>234</v>
      </c>
      <c r="F216" t="str">
        <f>VLOOKUP(E216,[1]PRODI_2019!$E$2:$J$70,6,FALSE)</f>
        <v>Kedokteran</v>
      </c>
      <c r="G216">
        <f>VLOOKUP(E216,[1]PRODI_2019!$E$2:$K$70,7,FALSE)</f>
        <v>8883</v>
      </c>
      <c r="H216" t="str">
        <f>VLOOKUP(F216,Sheet1!$H$4:$I$11,2,FALSE)</f>
        <v>8_Kedokteran</v>
      </c>
      <c r="I216" t="s">
        <v>403</v>
      </c>
      <c r="J216" t="s">
        <v>35</v>
      </c>
      <c r="K216" t="s">
        <v>962</v>
      </c>
      <c r="L216" s="1">
        <v>37522</v>
      </c>
      <c r="M216" t="s">
        <v>28</v>
      </c>
      <c r="N216" t="s">
        <v>56</v>
      </c>
      <c r="O216" t="s">
        <v>29</v>
      </c>
      <c r="P216" t="s">
        <v>145</v>
      </c>
      <c r="Q216" t="str">
        <f t="shared" si="12"/>
        <v>MAS</v>
      </c>
      <c r="R216" t="str">
        <f t="shared" si="13"/>
        <v>Swasta</v>
      </c>
      <c r="S216" t="str">
        <f t="shared" si="11"/>
        <v>MA</v>
      </c>
      <c r="T216" t="s">
        <v>56</v>
      </c>
      <c r="U216" t="s">
        <v>29</v>
      </c>
      <c r="V216" t="s">
        <v>31</v>
      </c>
      <c r="Z216" t="s">
        <v>1178</v>
      </c>
      <c r="AA216" t="str">
        <f>VLOOKUP(A216,[2]registrasi!$B$2:$C$955,2,FALSE)</f>
        <v>registrasi</v>
      </c>
      <c r="AB216">
        <f>VLOOKUP(G216,[3]Sheet1!$C$6:$G$46,5,FALSE)</f>
        <v>25</v>
      </c>
      <c r="AC216" t="str">
        <f>VLOOKUP(A216,[2]nim!$A$2:$B$922,2,FALSE)</f>
        <v>diterima</v>
      </c>
    </row>
    <row r="217" spans="1:29" x14ac:dyDescent="0.3">
      <c r="A217">
        <v>4210929697</v>
      </c>
      <c r="B217">
        <v>1</v>
      </c>
      <c r="D217">
        <v>3112033</v>
      </c>
      <c r="E217" t="s">
        <v>204</v>
      </c>
      <c r="F217" t="str">
        <f>VLOOKUP(E217,[1]PRODI_2019!$E$2:$J$70,6,FALSE)</f>
        <v>FEB</v>
      </c>
      <c r="G217">
        <f>VLOOKUP(E217,[1]PRODI_2019!$E$2:$K$70,7,FALSE)</f>
        <v>5552</v>
      </c>
      <c r="H217" t="str">
        <f>VLOOKUP(F217,Sheet1!$H$4:$I$11,2,FALSE)</f>
        <v>5_FEB</v>
      </c>
      <c r="I217" t="s">
        <v>404</v>
      </c>
      <c r="J217" t="s">
        <v>35</v>
      </c>
      <c r="K217" t="s">
        <v>974</v>
      </c>
      <c r="L217" s="1">
        <v>37699</v>
      </c>
      <c r="M217" t="s">
        <v>28</v>
      </c>
      <c r="N217" t="s">
        <v>42</v>
      </c>
      <c r="O217" t="s">
        <v>29</v>
      </c>
      <c r="P217" t="s">
        <v>152</v>
      </c>
      <c r="Q217" t="str">
        <f t="shared" si="12"/>
        <v>MAS</v>
      </c>
      <c r="R217" t="str">
        <f t="shared" si="13"/>
        <v>Swasta</v>
      </c>
      <c r="S217" t="str">
        <f t="shared" si="11"/>
        <v>MA</v>
      </c>
      <c r="T217" t="s">
        <v>42</v>
      </c>
      <c r="U217" t="s">
        <v>29</v>
      </c>
      <c r="V217" t="s">
        <v>37</v>
      </c>
      <c r="Z217" t="s">
        <v>1172</v>
      </c>
      <c r="AA217" t="str">
        <f>VLOOKUP(A217,[2]registrasi!$B$2:$C$955,2,FALSE)</f>
        <v>registrasi</v>
      </c>
      <c r="AB217">
        <f>VLOOKUP(G217,[3]Sheet1!$C$6:$G$46,5,FALSE)</f>
        <v>1184</v>
      </c>
      <c r="AC217" t="str">
        <f>VLOOKUP(A217,[2]nim!$A$2:$B$922,2,FALSE)</f>
        <v>diterima</v>
      </c>
    </row>
    <row r="218" spans="1:29" x14ac:dyDescent="0.3">
      <c r="A218">
        <v>4210496119</v>
      </c>
      <c r="B218">
        <v>1</v>
      </c>
      <c r="D218">
        <v>3112153</v>
      </c>
      <c r="E218" t="s">
        <v>221</v>
      </c>
      <c r="F218" t="str">
        <f>VLOOKUP(E218,[1]PRODI_2019!$E$2:$J$70,6,FALSE)</f>
        <v>FKIP</v>
      </c>
      <c r="G218">
        <f>VLOOKUP(E218,[1]PRODI_2019!$E$2:$K$70,7,FALSE)</f>
        <v>2286</v>
      </c>
      <c r="H218" t="str">
        <f>VLOOKUP(F218,Sheet1!$H$4:$I$11,2,FALSE)</f>
        <v>2_FKIP</v>
      </c>
      <c r="I218" t="s">
        <v>405</v>
      </c>
      <c r="J218" t="s">
        <v>26</v>
      </c>
      <c r="K218" t="s">
        <v>964</v>
      </c>
      <c r="L218" s="1">
        <v>37391</v>
      </c>
      <c r="M218" t="s">
        <v>28</v>
      </c>
      <c r="N218" t="s">
        <v>42</v>
      </c>
      <c r="O218" t="s">
        <v>29</v>
      </c>
      <c r="P218" t="s">
        <v>80</v>
      </c>
      <c r="Q218" t="str">
        <f t="shared" si="12"/>
        <v>SMAN</v>
      </c>
      <c r="R218" t="str">
        <f t="shared" si="13"/>
        <v>Negeri</v>
      </c>
      <c r="S218" t="str">
        <f t="shared" si="11"/>
        <v>SMA</v>
      </c>
      <c r="T218" t="s">
        <v>42</v>
      </c>
      <c r="U218" t="s">
        <v>29</v>
      </c>
      <c r="V218" t="s">
        <v>31</v>
      </c>
      <c r="Z218" t="s">
        <v>1179</v>
      </c>
      <c r="AA218" t="str">
        <f>VLOOKUP(A218,[2]registrasi!$B$2:$C$955,2,FALSE)</f>
        <v>registrasi</v>
      </c>
      <c r="AB218">
        <f>VLOOKUP(G218,[3]Sheet1!$C$6:$G$46,5,FALSE)</f>
        <v>103</v>
      </c>
      <c r="AC218" t="e">
        <f>VLOOKUP(A218,[2]nim!$A$2:$B$922,2,FALSE)</f>
        <v>#N/A</v>
      </c>
    </row>
    <row r="219" spans="1:29" x14ac:dyDescent="0.3">
      <c r="A219">
        <v>4210009062</v>
      </c>
      <c r="B219">
        <v>1</v>
      </c>
      <c r="D219">
        <v>3112064</v>
      </c>
      <c r="E219" t="s">
        <v>215</v>
      </c>
      <c r="F219" t="str">
        <f>VLOOKUP(E219,[1]PRODI_2019!$E$2:$J$70,6,FALSE)</f>
        <v>FISIP</v>
      </c>
      <c r="G219">
        <f>VLOOKUP(E219,[1]PRODI_2019!$E$2:$K$70,7,FALSE)</f>
        <v>6662</v>
      </c>
      <c r="H219" t="str">
        <f>VLOOKUP(F219,Sheet1!$H$4:$I$11,2,FALSE)</f>
        <v>6_FISIP</v>
      </c>
      <c r="I219" t="s">
        <v>406</v>
      </c>
      <c r="J219" t="s">
        <v>35</v>
      </c>
      <c r="K219" t="s">
        <v>967</v>
      </c>
      <c r="L219" s="1">
        <v>37834</v>
      </c>
      <c r="M219" t="s">
        <v>28</v>
      </c>
      <c r="N219" t="s">
        <v>56</v>
      </c>
      <c r="O219" t="s">
        <v>29</v>
      </c>
      <c r="P219" t="s">
        <v>126</v>
      </c>
      <c r="Q219" t="str">
        <f t="shared" si="12"/>
        <v>SMAN</v>
      </c>
      <c r="R219" t="str">
        <f t="shared" si="13"/>
        <v>Negeri</v>
      </c>
      <c r="S219" t="str">
        <f t="shared" si="11"/>
        <v>SMA</v>
      </c>
      <c r="T219" t="s">
        <v>56</v>
      </c>
      <c r="U219" t="s">
        <v>29</v>
      </c>
      <c r="V219" t="s">
        <v>37</v>
      </c>
      <c r="Z219" t="s">
        <v>1173</v>
      </c>
      <c r="AA219" t="str">
        <f>VLOOKUP(A219,[2]registrasi!$B$2:$C$955,2,FALSE)</f>
        <v>registrasi</v>
      </c>
      <c r="AB219">
        <f>VLOOKUP(G219,[3]Sheet1!$C$6:$G$46,5,FALSE)</f>
        <v>1423</v>
      </c>
      <c r="AC219" t="str">
        <f>VLOOKUP(A219,[2]nim!$A$2:$B$922,2,FALSE)</f>
        <v>diterima</v>
      </c>
    </row>
    <row r="220" spans="1:29" x14ac:dyDescent="0.3">
      <c r="A220">
        <v>4210606361</v>
      </c>
      <c r="B220">
        <v>1</v>
      </c>
      <c r="D220">
        <v>3112033</v>
      </c>
      <c r="E220" t="s">
        <v>204</v>
      </c>
      <c r="F220" t="str">
        <f>VLOOKUP(E220,[1]PRODI_2019!$E$2:$J$70,6,FALSE)</f>
        <v>FEB</v>
      </c>
      <c r="G220">
        <f>VLOOKUP(E220,[1]PRODI_2019!$E$2:$K$70,7,FALSE)</f>
        <v>5552</v>
      </c>
      <c r="H220" t="str">
        <f>VLOOKUP(F220,Sheet1!$H$4:$I$11,2,FALSE)</f>
        <v>5_FEB</v>
      </c>
      <c r="I220" t="s">
        <v>407</v>
      </c>
      <c r="J220" t="s">
        <v>35</v>
      </c>
      <c r="K220" t="s">
        <v>987</v>
      </c>
      <c r="L220" s="1">
        <v>37536</v>
      </c>
      <c r="M220" t="s">
        <v>28</v>
      </c>
      <c r="N220" t="s">
        <v>27</v>
      </c>
      <c r="O220" t="s">
        <v>29</v>
      </c>
      <c r="P220" t="s">
        <v>83</v>
      </c>
      <c r="Q220" t="str">
        <f t="shared" si="12"/>
        <v>SMKN</v>
      </c>
      <c r="R220" t="str">
        <f t="shared" si="13"/>
        <v>Negeri</v>
      </c>
      <c r="S220" t="str">
        <f t="shared" si="11"/>
        <v>SMK</v>
      </c>
      <c r="T220" t="s">
        <v>27</v>
      </c>
      <c r="U220" t="s">
        <v>29</v>
      </c>
      <c r="V220" t="s">
        <v>31</v>
      </c>
      <c r="Z220" t="s">
        <v>1178</v>
      </c>
      <c r="AA220" t="str">
        <f>VLOOKUP(A220,[2]registrasi!$B$2:$C$955,2,FALSE)</f>
        <v>registrasi</v>
      </c>
      <c r="AB220">
        <f>VLOOKUP(G220,[3]Sheet1!$C$6:$G$46,5,FALSE)</f>
        <v>1184</v>
      </c>
      <c r="AC220" t="e">
        <f>VLOOKUP(A220,[2]nim!$A$2:$B$922,2,FALSE)</f>
        <v>#N/A</v>
      </c>
    </row>
    <row r="221" spans="1:29" x14ac:dyDescent="0.3">
      <c r="A221">
        <v>4210609300</v>
      </c>
      <c r="B221">
        <v>1</v>
      </c>
      <c r="D221">
        <v>3112145</v>
      </c>
      <c r="E221" t="s">
        <v>219</v>
      </c>
      <c r="F221" t="str">
        <f>VLOOKUP(E221,[1]PRODI_2019!$E$2:$J$70,6,FALSE)</f>
        <v>FKIP</v>
      </c>
      <c r="G221">
        <f>VLOOKUP(E221,[1]PRODI_2019!$E$2:$K$70,7,FALSE)</f>
        <v>2288</v>
      </c>
      <c r="H221" t="str">
        <f>VLOOKUP(F221,Sheet1!$H$4:$I$11,2,FALSE)</f>
        <v>2_FKIP</v>
      </c>
      <c r="I221" t="s">
        <v>408</v>
      </c>
      <c r="J221" t="s">
        <v>35</v>
      </c>
      <c r="K221" t="s">
        <v>967</v>
      </c>
      <c r="L221" s="1">
        <v>37562</v>
      </c>
      <c r="M221" t="s">
        <v>28</v>
      </c>
      <c r="N221" t="s">
        <v>56</v>
      </c>
      <c r="O221" t="s">
        <v>29</v>
      </c>
      <c r="P221" t="s">
        <v>87</v>
      </c>
      <c r="Q221" t="str">
        <f t="shared" si="12"/>
        <v>SMAN</v>
      </c>
      <c r="R221" t="str">
        <f t="shared" si="13"/>
        <v>Negeri</v>
      </c>
      <c r="S221" t="str">
        <f t="shared" si="11"/>
        <v>SMA</v>
      </c>
      <c r="T221" t="s">
        <v>56</v>
      </c>
      <c r="U221" t="s">
        <v>29</v>
      </c>
      <c r="V221" t="s">
        <v>31</v>
      </c>
      <c r="Z221" t="s">
        <v>1172</v>
      </c>
      <c r="AA221" t="str">
        <f>VLOOKUP(A221,[2]registrasi!$B$2:$C$955,2,FALSE)</f>
        <v>registrasi</v>
      </c>
      <c r="AB221">
        <f>VLOOKUP(G221,[3]Sheet1!$C$6:$G$46,5,FALSE)</f>
        <v>200</v>
      </c>
      <c r="AC221" t="e">
        <f>VLOOKUP(A221,[2]nim!$A$2:$B$922,2,FALSE)</f>
        <v>#N/A</v>
      </c>
    </row>
    <row r="222" spans="1:29" x14ac:dyDescent="0.3">
      <c r="A222">
        <v>4210615893</v>
      </c>
      <c r="B222">
        <v>1</v>
      </c>
      <c r="D222">
        <v>3111053</v>
      </c>
      <c r="E222" t="s">
        <v>227</v>
      </c>
      <c r="F222" t="str">
        <f>VLOOKUP(E222,[1]PRODI_2019!$E$2:$J$70,6,FALSE)</f>
        <v>Teknik</v>
      </c>
      <c r="G222">
        <f>VLOOKUP(E222,[1]PRODI_2019!$E$2:$K$70,7,FALSE)</f>
        <v>3335</v>
      </c>
      <c r="H222" t="str">
        <f>VLOOKUP(F222,Sheet1!$H$4:$I$11,2,FALSE)</f>
        <v>3_Teknik</v>
      </c>
      <c r="I222" t="s">
        <v>409</v>
      </c>
      <c r="J222" t="s">
        <v>35</v>
      </c>
      <c r="K222" t="s">
        <v>974</v>
      </c>
      <c r="L222" s="1">
        <v>37801</v>
      </c>
      <c r="M222" t="s">
        <v>28</v>
      </c>
      <c r="N222" t="s">
        <v>42</v>
      </c>
      <c r="O222" t="s">
        <v>29</v>
      </c>
      <c r="P222" t="s">
        <v>108</v>
      </c>
      <c r="Q222" t="str">
        <f t="shared" si="12"/>
        <v>MAN</v>
      </c>
      <c r="R222" t="str">
        <f t="shared" si="13"/>
        <v>Negeri</v>
      </c>
      <c r="S222" t="str">
        <f t="shared" si="11"/>
        <v>MA</v>
      </c>
      <c r="T222" t="s">
        <v>42</v>
      </c>
      <c r="U222" t="s">
        <v>29</v>
      </c>
      <c r="V222" t="s">
        <v>31</v>
      </c>
      <c r="Z222" t="s">
        <v>1178</v>
      </c>
      <c r="AA222" t="str">
        <f>VLOOKUP(A222,[2]registrasi!$B$2:$C$955,2,FALSE)</f>
        <v>registrasi</v>
      </c>
      <c r="AB222">
        <f>VLOOKUP(G222,[3]Sheet1!$C$6:$G$46,5,FALSE)</f>
        <v>411</v>
      </c>
      <c r="AC222" t="e">
        <f>VLOOKUP(A222,[2]nim!$A$2:$B$922,2,FALSE)</f>
        <v>#N/A</v>
      </c>
    </row>
    <row r="223" spans="1:29" x14ac:dyDescent="0.3">
      <c r="A223">
        <v>4210629708</v>
      </c>
      <c r="B223">
        <v>1</v>
      </c>
      <c r="D223">
        <v>3111061</v>
      </c>
      <c r="E223" t="s">
        <v>223</v>
      </c>
      <c r="F223" t="str">
        <f>VLOOKUP(E223,[1]PRODI_2019!$E$2:$J$70,6,FALSE)</f>
        <v>Teknik</v>
      </c>
      <c r="G223">
        <f>VLOOKUP(E223,[1]PRODI_2019!$E$2:$K$70,7,FALSE)</f>
        <v>3336</v>
      </c>
      <c r="H223" t="str">
        <f>VLOOKUP(F223,Sheet1!$H$4:$I$11,2,FALSE)</f>
        <v>3_Teknik</v>
      </c>
      <c r="I223" t="s">
        <v>410</v>
      </c>
      <c r="J223" t="s">
        <v>35</v>
      </c>
      <c r="K223" t="s">
        <v>964</v>
      </c>
      <c r="L223" s="1">
        <v>37934</v>
      </c>
      <c r="M223" t="s">
        <v>28</v>
      </c>
      <c r="N223" t="s">
        <v>36</v>
      </c>
      <c r="O223" t="s">
        <v>29</v>
      </c>
      <c r="P223" t="s">
        <v>125</v>
      </c>
      <c r="Q223" t="str">
        <f t="shared" si="12"/>
        <v>SMAN</v>
      </c>
      <c r="R223" t="str">
        <f t="shared" si="13"/>
        <v>Negeri</v>
      </c>
      <c r="S223" t="str">
        <f t="shared" si="11"/>
        <v>SMA</v>
      </c>
      <c r="T223" t="s">
        <v>36</v>
      </c>
      <c r="U223" t="s">
        <v>29</v>
      </c>
      <c r="V223" t="s">
        <v>31</v>
      </c>
      <c r="Z223" t="s">
        <v>1173</v>
      </c>
      <c r="AA223" t="str">
        <f>VLOOKUP(A223,[2]registrasi!$B$2:$C$955,2,FALSE)</f>
        <v>registrasi</v>
      </c>
      <c r="AB223">
        <f>VLOOKUP(G223,[3]Sheet1!$C$6:$G$46,5,FALSE)</f>
        <v>511</v>
      </c>
      <c r="AC223" t="e">
        <f>VLOOKUP(A223,[2]nim!$A$2:$B$922,2,FALSE)</f>
        <v>#N/A</v>
      </c>
    </row>
    <row r="224" spans="1:29" x14ac:dyDescent="0.3">
      <c r="A224">
        <v>4210629760</v>
      </c>
      <c r="B224">
        <v>1</v>
      </c>
      <c r="D224">
        <v>3111045</v>
      </c>
      <c r="E224" t="s">
        <v>226</v>
      </c>
      <c r="F224" t="str">
        <f>VLOOKUP(E224,[1]PRODI_2019!$E$2:$J$70,6,FALSE)</f>
        <v>Teknik</v>
      </c>
      <c r="G224">
        <f>VLOOKUP(E224,[1]PRODI_2019!$E$2:$K$70,7,FALSE)</f>
        <v>3334</v>
      </c>
      <c r="H224" t="str">
        <f>VLOOKUP(F224,Sheet1!$H$4:$I$11,2,FALSE)</f>
        <v>3_Teknik</v>
      </c>
      <c r="I224" t="s">
        <v>1250</v>
      </c>
      <c r="J224" t="s">
        <v>26</v>
      </c>
      <c r="K224" t="s">
        <v>956</v>
      </c>
      <c r="L224" s="1">
        <v>37893</v>
      </c>
      <c r="M224" t="s">
        <v>28</v>
      </c>
      <c r="N224" t="s">
        <v>42</v>
      </c>
      <c r="O224" t="s">
        <v>29</v>
      </c>
      <c r="P224" t="s">
        <v>186</v>
      </c>
      <c r="Q224" t="str">
        <f t="shared" si="12"/>
        <v>SMAN</v>
      </c>
      <c r="R224" t="str">
        <f t="shared" si="13"/>
        <v>Negeri</v>
      </c>
      <c r="S224" t="str">
        <f t="shared" si="11"/>
        <v>SMA</v>
      </c>
      <c r="T224" t="s">
        <v>42</v>
      </c>
      <c r="U224" t="s">
        <v>29</v>
      </c>
      <c r="V224" t="s">
        <v>31</v>
      </c>
      <c r="Z224" t="s">
        <v>1179</v>
      </c>
      <c r="AA224" t="str">
        <f>VLOOKUP(A224,[2]registrasi!$B$2:$C$955,2,FALSE)</f>
        <v>registrasi</v>
      </c>
      <c r="AB224">
        <f>VLOOKUP(G224,[3]Sheet1!$C$6:$G$46,5,FALSE)</f>
        <v>236</v>
      </c>
      <c r="AC224" t="str">
        <f>VLOOKUP(A224,[2]nim!$A$2:$B$922,2,FALSE)</f>
        <v>diterima</v>
      </c>
    </row>
    <row r="225" spans="1:29" x14ac:dyDescent="0.3">
      <c r="A225">
        <v>4210632010</v>
      </c>
      <c r="B225">
        <v>1</v>
      </c>
      <c r="D225">
        <v>3111111</v>
      </c>
      <c r="E225" t="s">
        <v>232</v>
      </c>
      <c r="F225" t="str">
        <f>VLOOKUP(E225,[1]PRODI_2019!$E$2:$J$70,6,FALSE)</f>
        <v>FKIP</v>
      </c>
      <c r="G225">
        <f>VLOOKUP(E225,[1]PRODI_2019!$E$2:$K$70,7,FALSE)</f>
        <v>2225</v>
      </c>
      <c r="H225" t="str">
        <f>VLOOKUP(F225,Sheet1!$H$4:$I$11,2,FALSE)</f>
        <v>2_FKIP</v>
      </c>
      <c r="I225" t="s">
        <v>411</v>
      </c>
      <c r="J225" t="s">
        <v>35</v>
      </c>
      <c r="K225" t="s">
        <v>967</v>
      </c>
      <c r="L225" s="1">
        <v>37738</v>
      </c>
      <c r="M225" t="s">
        <v>28</v>
      </c>
      <c r="N225" t="s">
        <v>56</v>
      </c>
      <c r="O225" t="s">
        <v>29</v>
      </c>
      <c r="P225" t="s">
        <v>147</v>
      </c>
      <c r="Q225" t="str">
        <f t="shared" si="12"/>
        <v>SMAN</v>
      </c>
      <c r="R225" t="str">
        <f t="shared" si="13"/>
        <v>Negeri</v>
      </c>
      <c r="S225" t="str">
        <f t="shared" si="11"/>
        <v>SMA</v>
      </c>
      <c r="T225" t="s">
        <v>56</v>
      </c>
      <c r="U225" t="s">
        <v>29</v>
      </c>
      <c r="V225" t="s">
        <v>37</v>
      </c>
      <c r="Z225" t="s">
        <v>1174</v>
      </c>
      <c r="AA225" t="str">
        <f>VLOOKUP(A225,[2]registrasi!$B$2:$C$955,2,FALSE)</f>
        <v>registrasi</v>
      </c>
      <c r="AB225">
        <f>VLOOKUP(G225,[3]Sheet1!$C$6:$G$46,5,FALSE)</f>
        <v>421</v>
      </c>
      <c r="AC225" t="str">
        <f>VLOOKUP(A225,[2]nim!$A$2:$B$922,2,FALSE)</f>
        <v>diterima</v>
      </c>
    </row>
    <row r="226" spans="1:29" x14ac:dyDescent="0.3">
      <c r="A226">
        <v>4210635825</v>
      </c>
      <c r="B226">
        <v>1</v>
      </c>
      <c r="D226">
        <v>3112033</v>
      </c>
      <c r="E226" t="s">
        <v>204</v>
      </c>
      <c r="F226" t="str">
        <f>VLOOKUP(E226,[1]PRODI_2019!$E$2:$J$70,6,FALSE)</f>
        <v>FEB</v>
      </c>
      <c r="G226">
        <f>VLOOKUP(E226,[1]PRODI_2019!$E$2:$K$70,7,FALSE)</f>
        <v>5552</v>
      </c>
      <c r="H226" t="str">
        <f>VLOOKUP(F226,Sheet1!$H$4:$I$11,2,FALSE)</f>
        <v>5_FEB</v>
      </c>
      <c r="I226" t="s">
        <v>412</v>
      </c>
      <c r="J226" t="s">
        <v>35</v>
      </c>
      <c r="K226" t="s">
        <v>988</v>
      </c>
      <c r="L226" s="1">
        <v>37949</v>
      </c>
      <c r="M226" t="s">
        <v>28</v>
      </c>
      <c r="N226" t="s">
        <v>27</v>
      </c>
      <c r="O226" t="s">
        <v>29</v>
      </c>
      <c r="P226" t="s">
        <v>1064</v>
      </c>
      <c r="Q226" t="str">
        <f t="shared" si="12"/>
        <v>SMAN</v>
      </c>
      <c r="R226" t="str">
        <f t="shared" si="13"/>
        <v>Negeri</v>
      </c>
      <c r="S226" t="str">
        <f t="shared" si="11"/>
        <v>SMA</v>
      </c>
      <c r="T226" t="s">
        <v>27</v>
      </c>
      <c r="U226" t="s">
        <v>29</v>
      </c>
      <c r="V226" t="s">
        <v>31</v>
      </c>
      <c r="Z226" t="s">
        <v>1179</v>
      </c>
      <c r="AA226" t="str">
        <f>VLOOKUP(A226,[2]registrasi!$B$2:$C$955,2,FALSE)</f>
        <v>registrasi</v>
      </c>
      <c r="AB226">
        <f>VLOOKUP(G226,[3]Sheet1!$C$6:$G$46,5,FALSE)</f>
        <v>1184</v>
      </c>
      <c r="AC226" t="str">
        <f>VLOOKUP(A226,[2]nim!$A$2:$B$922,2,FALSE)</f>
        <v>diterima</v>
      </c>
    </row>
    <row r="227" spans="1:29" x14ac:dyDescent="0.3">
      <c r="A227">
        <v>4210960649</v>
      </c>
      <c r="B227">
        <v>1</v>
      </c>
      <c r="D227">
        <v>3111014</v>
      </c>
      <c r="E227" t="s">
        <v>213</v>
      </c>
      <c r="F227" t="str">
        <f>VLOOKUP(E227,[1]PRODI_2019!$E$2:$J$70,6,FALSE)</f>
        <v>Teknik</v>
      </c>
      <c r="G227">
        <f>VLOOKUP(E227,[1]PRODI_2019!$E$2:$K$70,7,FALSE)</f>
        <v>3331</v>
      </c>
      <c r="H227" t="str">
        <f>VLOOKUP(F227,Sheet1!$H$4:$I$11,2,FALSE)</f>
        <v>3_Teknik</v>
      </c>
      <c r="I227" t="s">
        <v>413</v>
      </c>
      <c r="J227" t="s">
        <v>26</v>
      </c>
      <c r="K227" t="s">
        <v>960</v>
      </c>
      <c r="L227" s="1">
        <v>37791</v>
      </c>
      <c r="M227" t="s">
        <v>28</v>
      </c>
      <c r="N227" t="s">
        <v>27</v>
      </c>
      <c r="O227" t="s">
        <v>29</v>
      </c>
      <c r="P227" t="s">
        <v>1067</v>
      </c>
      <c r="Q227" t="str">
        <f t="shared" si="12"/>
        <v>SMAN</v>
      </c>
      <c r="R227" t="str">
        <f t="shared" si="13"/>
        <v>Negeri</v>
      </c>
      <c r="S227" t="str">
        <f t="shared" si="11"/>
        <v>SMA</v>
      </c>
      <c r="T227" t="s">
        <v>27</v>
      </c>
      <c r="U227" t="s">
        <v>29</v>
      </c>
      <c r="V227" t="s">
        <v>31</v>
      </c>
      <c r="Z227" t="s">
        <v>1178</v>
      </c>
      <c r="AA227" t="str">
        <f>VLOOKUP(A227,[2]registrasi!$B$2:$C$955,2,FALSE)</f>
        <v>registrasi</v>
      </c>
      <c r="AB227">
        <f>VLOOKUP(G227,[3]Sheet1!$C$6:$G$46,5,FALSE)</f>
        <v>365</v>
      </c>
      <c r="AC227" t="str">
        <f>VLOOKUP(A227,[2]nim!$A$2:$B$922,2,FALSE)</f>
        <v>diterima</v>
      </c>
    </row>
    <row r="228" spans="1:29" x14ac:dyDescent="0.3">
      <c r="A228">
        <v>4210888119</v>
      </c>
      <c r="B228">
        <v>1</v>
      </c>
      <c r="D228">
        <v>3111037</v>
      </c>
      <c r="E228" t="s">
        <v>201</v>
      </c>
      <c r="F228" t="str">
        <f>VLOOKUP(E228,[1]PRODI_2019!$E$2:$J$70,6,FALSE)</f>
        <v>Teknik</v>
      </c>
      <c r="G228">
        <f>VLOOKUP(E228,[1]PRODI_2019!$E$2:$K$70,7,FALSE)</f>
        <v>3333</v>
      </c>
      <c r="H228" t="str">
        <f>VLOOKUP(F228,Sheet1!$H$4:$I$11,2,FALSE)</f>
        <v>3_Teknik</v>
      </c>
      <c r="I228" t="s">
        <v>414</v>
      </c>
      <c r="J228" t="s">
        <v>35</v>
      </c>
      <c r="K228" t="s">
        <v>961</v>
      </c>
      <c r="L228" s="1">
        <v>37595</v>
      </c>
      <c r="M228" t="s">
        <v>28</v>
      </c>
      <c r="N228" t="s">
        <v>49</v>
      </c>
      <c r="O228" t="s">
        <v>29</v>
      </c>
      <c r="P228" t="s">
        <v>60</v>
      </c>
      <c r="Q228" t="str">
        <f t="shared" si="12"/>
        <v>SMAN</v>
      </c>
      <c r="R228" t="str">
        <f t="shared" si="13"/>
        <v>Negeri</v>
      </c>
      <c r="S228" t="str">
        <f t="shared" si="11"/>
        <v>SMA</v>
      </c>
      <c r="T228" t="s">
        <v>49</v>
      </c>
      <c r="U228" t="s">
        <v>29</v>
      </c>
      <c r="V228" t="s">
        <v>37</v>
      </c>
      <c r="Z228" t="s">
        <v>1172</v>
      </c>
      <c r="AA228" t="str">
        <f>VLOOKUP(A228,[2]registrasi!$B$2:$C$955,2,FALSE)</f>
        <v>registrasi</v>
      </c>
      <c r="AB228">
        <f>VLOOKUP(G228,[3]Sheet1!$C$6:$G$46,5,FALSE)</f>
        <v>1047</v>
      </c>
      <c r="AC228" t="str">
        <f>VLOOKUP(A228,[2]nim!$A$2:$B$922,2,FALSE)</f>
        <v>diterima</v>
      </c>
    </row>
    <row r="229" spans="1:29" x14ac:dyDescent="0.3">
      <c r="A229">
        <v>4210652133</v>
      </c>
      <c r="B229">
        <v>1</v>
      </c>
      <c r="D229">
        <v>3111014</v>
      </c>
      <c r="E229" t="s">
        <v>213</v>
      </c>
      <c r="F229" t="str">
        <f>VLOOKUP(E229,[1]PRODI_2019!$E$2:$J$70,6,FALSE)</f>
        <v>Teknik</v>
      </c>
      <c r="G229">
        <f>VLOOKUP(E229,[1]PRODI_2019!$E$2:$K$70,7,FALSE)</f>
        <v>3331</v>
      </c>
      <c r="H229" t="str">
        <f>VLOOKUP(F229,Sheet1!$H$4:$I$11,2,FALSE)</f>
        <v>3_Teknik</v>
      </c>
      <c r="I229" t="s">
        <v>1251</v>
      </c>
      <c r="J229" t="s">
        <v>35</v>
      </c>
      <c r="K229" t="s">
        <v>966</v>
      </c>
      <c r="L229" s="1">
        <v>37633</v>
      </c>
      <c r="M229" t="s">
        <v>28</v>
      </c>
      <c r="N229" t="s">
        <v>49</v>
      </c>
      <c r="O229" t="s">
        <v>29</v>
      </c>
      <c r="P229" t="s">
        <v>190</v>
      </c>
      <c r="Q229" t="str">
        <f t="shared" si="12"/>
        <v>SMAN</v>
      </c>
      <c r="R229" t="str">
        <f t="shared" si="13"/>
        <v>Negeri</v>
      </c>
      <c r="S229" t="str">
        <f t="shared" si="11"/>
        <v>SMA</v>
      </c>
      <c r="T229" t="s">
        <v>49</v>
      </c>
      <c r="U229" t="s">
        <v>29</v>
      </c>
      <c r="V229" t="s">
        <v>37</v>
      </c>
      <c r="Z229" t="s">
        <v>1172</v>
      </c>
      <c r="AA229" t="str">
        <f>VLOOKUP(A229,[2]registrasi!$B$2:$C$955,2,FALSE)</f>
        <v>registrasi</v>
      </c>
      <c r="AB229">
        <f>VLOOKUP(G229,[3]Sheet1!$C$6:$G$46,5,FALSE)</f>
        <v>365</v>
      </c>
      <c r="AC229" t="str">
        <f>VLOOKUP(A229,[2]nim!$A$2:$B$922,2,FALSE)</f>
        <v>diterima</v>
      </c>
    </row>
    <row r="230" spans="1:29" x14ac:dyDescent="0.3">
      <c r="A230">
        <v>4210000179</v>
      </c>
      <c r="B230">
        <v>1</v>
      </c>
      <c r="D230">
        <v>3111076</v>
      </c>
      <c r="E230" t="s">
        <v>218</v>
      </c>
      <c r="F230" t="str">
        <f>VLOOKUP(E230,[1]PRODI_2019!$E$2:$J$70,6,FALSE)</f>
        <v>Pertanian</v>
      </c>
      <c r="G230">
        <f>VLOOKUP(E230,[1]PRODI_2019!$E$2:$K$70,7,FALSE)</f>
        <v>4441</v>
      </c>
      <c r="H230" t="str">
        <f>VLOOKUP(F230,Sheet1!$H$4:$I$11,2,FALSE)</f>
        <v>4_Pertanian</v>
      </c>
      <c r="I230" t="s">
        <v>415</v>
      </c>
      <c r="J230" t="s">
        <v>35</v>
      </c>
      <c r="K230" t="s">
        <v>958</v>
      </c>
      <c r="L230" s="1">
        <v>37577</v>
      </c>
      <c r="M230" t="s">
        <v>28</v>
      </c>
      <c r="N230" t="s">
        <v>27</v>
      </c>
      <c r="O230" t="s">
        <v>29</v>
      </c>
      <c r="P230" t="s">
        <v>122</v>
      </c>
      <c r="Q230" t="str">
        <f t="shared" si="12"/>
        <v>SMAN</v>
      </c>
      <c r="R230" t="str">
        <f t="shared" si="13"/>
        <v>Negeri</v>
      </c>
      <c r="S230" t="str">
        <f t="shared" si="11"/>
        <v>SMA</v>
      </c>
      <c r="T230" t="s">
        <v>27</v>
      </c>
      <c r="U230" t="s">
        <v>29</v>
      </c>
      <c r="V230" t="s">
        <v>37</v>
      </c>
      <c r="Z230" t="s">
        <v>1173</v>
      </c>
      <c r="AA230" t="str">
        <f>VLOOKUP(A230,[2]registrasi!$B$2:$C$955,2,FALSE)</f>
        <v>registrasi</v>
      </c>
      <c r="AB230">
        <f>VLOOKUP(G230,[3]Sheet1!$C$6:$G$46,5,FALSE)</f>
        <v>789</v>
      </c>
      <c r="AC230" t="str">
        <f>VLOOKUP(A230,[2]nim!$A$2:$B$922,2,FALSE)</f>
        <v>diterima</v>
      </c>
    </row>
    <row r="231" spans="1:29" x14ac:dyDescent="0.3">
      <c r="A231">
        <v>4210415570</v>
      </c>
      <c r="B231">
        <v>1</v>
      </c>
      <c r="D231">
        <v>3112184</v>
      </c>
      <c r="E231" t="s">
        <v>231</v>
      </c>
      <c r="F231" t="str">
        <f>VLOOKUP(E231,[1]PRODI_2019!$E$2:$J$70,6,FALSE)</f>
        <v>FKIP</v>
      </c>
      <c r="G231">
        <f>VLOOKUP(E231,[1]PRODI_2019!$E$2:$K$70,7,FALSE)</f>
        <v>2287</v>
      </c>
      <c r="H231" t="str">
        <f>VLOOKUP(F231,Sheet1!$H$4:$I$11,2,FALSE)</f>
        <v>2_FKIP</v>
      </c>
      <c r="I231" t="s">
        <v>416</v>
      </c>
      <c r="J231" t="s">
        <v>35</v>
      </c>
      <c r="K231" t="s">
        <v>972</v>
      </c>
      <c r="L231" s="1">
        <v>37624</v>
      </c>
      <c r="M231" t="s">
        <v>28</v>
      </c>
      <c r="N231" t="s">
        <v>36</v>
      </c>
      <c r="O231" t="s">
        <v>29</v>
      </c>
      <c r="P231" t="s">
        <v>168</v>
      </c>
      <c r="Q231" t="str">
        <f t="shared" si="12"/>
        <v>SMAN</v>
      </c>
      <c r="R231" t="str">
        <f t="shared" si="13"/>
        <v>Negeri</v>
      </c>
      <c r="S231" t="str">
        <f t="shared" si="11"/>
        <v>SMA</v>
      </c>
      <c r="T231" t="s">
        <v>36</v>
      </c>
      <c r="U231" t="s">
        <v>29</v>
      </c>
      <c r="V231" t="s">
        <v>37</v>
      </c>
      <c r="Z231" t="s">
        <v>1172</v>
      </c>
      <c r="AA231" t="str">
        <f>VLOOKUP(A231,[2]registrasi!$B$2:$C$955,2,FALSE)</f>
        <v>registrasi</v>
      </c>
      <c r="AB231">
        <f>VLOOKUP(G231,[3]Sheet1!$C$6:$G$46,5,FALSE)</f>
        <v>102</v>
      </c>
      <c r="AC231" t="str">
        <f>VLOOKUP(A231,[2]nim!$A$2:$B$922,2,FALSE)</f>
        <v>diterima</v>
      </c>
    </row>
    <row r="232" spans="1:29" x14ac:dyDescent="0.3">
      <c r="A232">
        <v>4210671328</v>
      </c>
      <c r="B232">
        <v>1</v>
      </c>
      <c r="D232">
        <v>3112087</v>
      </c>
      <c r="E232" t="s">
        <v>1188</v>
      </c>
      <c r="F232" t="str">
        <f>VLOOKUP(E232,[1]PRODI_2019!$E$2:$J$70,6,FALSE)</f>
        <v>FKIP</v>
      </c>
      <c r="G232">
        <f>VLOOKUP(E232,[1]PRODI_2019!$E$2:$K$70,7,FALSE)</f>
        <v>2222</v>
      </c>
      <c r="H232" t="str">
        <f>VLOOKUP(F232,Sheet1!$H$4:$I$11,2,FALSE)</f>
        <v>2_FKIP</v>
      </c>
      <c r="I232" t="s">
        <v>1252</v>
      </c>
      <c r="J232" t="s">
        <v>35</v>
      </c>
      <c r="K232" t="s">
        <v>958</v>
      </c>
      <c r="L232" s="1">
        <v>37637</v>
      </c>
      <c r="M232" t="s">
        <v>28</v>
      </c>
      <c r="N232" t="s">
        <v>39</v>
      </c>
      <c r="O232" t="s">
        <v>29</v>
      </c>
      <c r="P232" t="s">
        <v>128</v>
      </c>
      <c r="Q232" t="str">
        <f t="shared" si="12"/>
        <v>SMAN</v>
      </c>
      <c r="R232" t="str">
        <f t="shared" si="13"/>
        <v>Negeri</v>
      </c>
      <c r="S232" t="str">
        <f t="shared" si="11"/>
        <v>SMA</v>
      </c>
      <c r="T232" t="s">
        <v>39</v>
      </c>
      <c r="U232" t="s">
        <v>29</v>
      </c>
      <c r="V232" t="s">
        <v>31</v>
      </c>
      <c r="Z232" t="s">
        <v>1177</v>
      </c>
      <c r="AA232" t="str">
        <f>VLOOKUP(A232,[2]registrasi!$B$2:$C$955,2,FALSE)</f>
        <v>registrasi</v>
      </c>
      <c r="AB232">
        <f>VLOOKUP(G232,[3]Sheet1!$C$6:$G$46,5,FALSE)</f>
        <v>578</v>
      </c>
      <c r="AC232" t="e">
        <f>VLOOKUP(A232,[2]nim!$A$2:$B$922,2,FALSE)</f>
        <v>#N/A</v>
      </c>
    </row>
    <row r="233" spans="1:29" x14ac:dyDescent="0.3">
      <c r="A233">
        <v>4210885456</v>
      </c>
      <c r="B233">
        <v>1</v>
      </c>
      <c r="D233">
        <v>3112017</v>
      </c>
      <c r="E233" t="s">
        <v>1187</v>
      </c>
      <c r="F233" t="str">
        <f>VLOOKUP(E233,[1]PRODI_2019!$E$2:$J$70,6,FALSE)</f>
        <v>Hukum</v>
      </c>
      <c r="G233">
        <f>VLOOKUP(E233,[1]PRODI_2019!$E$2:$K$70,7,FALSE)</f>
        <v>1111</v>
      </c>
      <c r="H233" t="str">
        <f>VLOOKUP(F233,Sheet1!$H$4:$I$11,2,FALSE)</f>
        <v>1_Hukum</v>
      </c>
      <c r="I233" t="s">
        <v>1253</v>
      </c>
      <c r="J233" t="s">
        <v>26</v>
      </c>
      <c r="K233" t="s">
        <v>956</v>
      </c>
      <c r="L233" s="1">
        <v>37912</v>
      </c>
      <c r="M233" t="s">
        <v>28</v>
      </c>
      <c r="N233" t="s">
        <v>42</v>
      </c>
      <c r="O233" t="s">
        <v>29</v>
      </c>
      <c r="P233" t="s">
        <v>80</v>
      </c>
      <c r="Q233" t="str">
        <f t="shared" si="12"/>
        <v>SMAN</v>
      </c>
      <c r="R233" t="str">
        <f t="shared" si="13"/>
        <v>Negeri</v>
      </c>
      <c r="S233" t="str">
        <f t="shared" si="11"/>
        <v>SMA</v>
      </c>
      <c r="T233" t="s">
        <v>42</v>
      </c>
      <c r="U233" t="s">
        <v>29</v>
      </c>
      <c r="V233" t="s">
        <v>31</v>
      </c>
      <c r="Z233" t="s">
        <v>1172</v>
      </c>
      <c r="AA233" t="str">
        <f>VLOOKUP(A233,[2]registrasi!$B$2:$C$955,2,FALSE)</f>
        <v>registrasi</v>
      </c>
      <c r="AB233">
        <f>VLOOKUP(G233,[3]Sheet1!$C$6:$G$46,5,FALSE)</f>
        <v>1201</v>
      </c>
      <c r="AC233" t="e">
        <f>VLOOKUP(A233,[2]nim!$A$2:$B$922,2,FALSE)</f>
        <v>#N/A</v>
      </c>
    </row>
    <row r="234" spans="1:29" x14ac:dyDescent="0.3">
      <c r="A234">
        <v>4210682084</v>
      </c>
      <c r="B234">
        <v>1</v>
      </c>
      <c r="D234">
        <v>3111076</v>
      </c>
      <c r="E234" t="s">
        <v>218</v>
      </c>
      <c r="F234" t="str">
        <f>VLOOKUP(E234,[1]PRODI_2019!$E$2:$J$70,6,FALSE)</f>
        <v>Pertanian</v>
      </c>
      <c r="G234">
        <f>VLOOKUP(E234,[1]PRODI_2019!$E$2:$K$70,7,FALSE)</f>
        <v>4441</v>
      </c>
      <c r="H234" t="str">
        <f>VLOOKUP(F234,Sheet1!$H$4:$I$11,2,FALSE)</f>
        <v>4_Pertanian</v>
      </c>
      <c r="I234" t="s">
        <v>417</v>
      </c>
      <c r="J234" t="s">
        <v>35</v>
      </c>
      <c r="K234" t="s">
        <v>957</v>
      </c>
      <c r="L234" s="1">
        <v>37775</v>
      </c>
      <c r="M234" t="s">
        <v>28</v>
      </c>
      <c r="N234" t="s">
        <v>27</v>
      </c>
      <c r="O234" t="s">
        <v>29</v>
      </c>
      <c r="P234" t="s">
        <v>166</v>
      </c>
      <c r="Q234" t="str">
        <f t="shared" si="12"/>
        <v>SMKN</v>
      </c>
      <c r="R234" t="str">
        <f t="shared" si="13"/>
        <v>Negeri</v>
      </c>
      <c r="S234" t="str">
        <f t="shared" si="11"/>
        <v>SMK</v>
      </c>
      <c r="T234" t="s">
        <v>39</v>
      </c>
      <c r="U234" t="s">
        <v>29</v>
      </c>
      <c r="V234" t="s">
        <v>31</v>
      </c>
      <c r="Z234" t="s">
        <v>1178</v>
      </c>
      <c r="AA234" t="e">
        <f>VLOOKUP(A234,[2]registrasi!$B$2:$C$955,2,FALSE)</f>
        <v>#N/A</v>
      </c>
      <c r="AB234">
        <f>VLOOKUP(G234,[3]Sheet1!$C$6:$G$46,5,FALSE)</f>
        <v>789</v>
      </c>
      <c r="AC234" t="e">
        <f>VLOOKUP(A234,[2]nim!$A$2:$B$922,2,FALSE)</f>
        <v>#N/A</v>
      </c>
    </row>
    <row r="235" spans="1:29" x14ac:dyDescent="0.3">
      <c r="A235">
        <v>4210457601</v>
      </c>
      <c r="B235">
        <v>1</v>
      </c>
      <c r="D235">
        <v>3111111</v>
      </c>
      <c r="E235" t="s">
        <v>232</v>
      </c>
      <c r="F235" t="str">
        <f>VLOOKUP(E235,[1]PRODI_2019!$E$2:$J$70,6,FALSE)</f>
        <v>FKIP</v>
      </c>
      <c r="G235">
        <f>VLOOKUP(E235,[1]PRODI_2019!$E$2:$K$70,7,FALSE)</f>
        <v>2225</v>
      </c>
      <c r="H235" t="str">
        <f>VLOOKUP(F235,Sheet1!$H$4:$I$11,2,FALSE)</f>
        <v>2_FKIP</v>
      </c>
      <c r="I235" t="s">
        <v>1254</v>
      </c>
      <c r="J235" t="s">
        <v>26</v>
      </c>
      <c r="K235" t="s">
        <v>958</v>
      </c>
      <c r="L235" s="1">
        <v>37891</v>
      </c>
      <c r="M235" t="s">
        <v>28</v>
      </c>
      <c r="N235" t="s">
        <v>27</v>
      </c>
      <c r="O235" t="s">
        <v>29</v>
      </c>
      <c r="P235" t="s">
        <v>124</v>
      </c>
      <c r="Q235" t="str">
        <f t="shared" si="12"/>
        <v>SMAS</v>
      </c>
      <c r="R235" t="str">
        <f t="shared" si="13"/>
        <v>Swasta</v>
      </c>
      <c r="S235" t="str">
        <f t="shared" si="11"/>
        <v>SMA</v>
      </c>
      <c r="T235" t="s">
        <v>27</v>
      </c>
      <c r="U235" t="s">
        <v>29</v>
      </c>
      <c r="V235" t="s">
        <v>31</v>
      </c>
      <c r="Z235" t="s">
        <v>1182</v>
      </c>
      <c r="AA235" t="str">
        <f>VLOOKUP(A235,[2]registrasi!$B$2:$C$955,2,FALSE)</f>
        <v>registrasi</v>
      </c>
      <c r="AB235">
        <f>VLOOKUP(G235,[3]Sheet1!$C$6:$G$46,5,FALSE)</f>
        <v>421</v>
      </c>
      <c r="AC235" t="str">
        <f>VLOOKUP(A235,[2]nim!$A$2:$B$922,2,FALSE)</f>
        <v>diterima</v>
      </c>
    </row>
    <row r="236" spans="1:29" x14ac:dyDescent="0.3">
      <c r="A236">
        <v>4210142349</v>
      </c>
      <c r="B236">
        <v>1</v>
      </c>
      <c r="D236">
        <v>3111207</v>
      </c>
      <c r="E236" t="s">
        <v>235</v>
      </c>
      <c r="F236" t="str">
        <f>VLOOKUP(E236,[1]PRODI_2019!$E$2:$J$70,6,FALSE)</f>
        <v>Kedokteran</v>
      </c>
      <c r="G236">
        <f>VLOOKUP(E236,[1]PRODI_2019!$E$2:$K$70,7,FALSE)</f>
        <v>8881</v>
      </c>
      <c r="H236" t="str">
        <f>VLOOKUP(F236,Sheet1!$H$4:$I$11,2,FALSE)</f>
        <v>8_Kedokteran</v>
      </c>
      <c r="I236" t="s">
        <v>1255</v>
      </c>
      <c r="J236" t="s">
        <v>35</v>
      </c>
      <c r="K236" t="s">
        <v>967</v>
      </c>
      <c r="L236" s="1">
        <v>37849</v>
      </c>
      <c r="M236" t="s">
        <v>28</v>
      </c>
      <c r="N236" t="s">
        <v>42</v>
      </c>
      <c r="O236" t="s">
        <v>29</v>
      </c>
      <c r="P236" t="s">
        <v>80</v>
      </c>
      <c r="Q236" t="str">
        <f t="shared" si="12"/>
        <v>SMAN</v>
      </c>
      <c r="R236" t="str">
        <f t="shared" si="13"/>
        <v>Negeri</v>
      </c>
      <c r="S236" t="str">
        <f t="shared" si="11"/>
        <v>SMA</v>
      </c>
      <c r="T236" t="s">
        <v>42</v>
      </c>
      <c r="U236" t="s">
        <v>29</v>
      </c>
      <c r="V236" t="s">
        <v>31</v>
      </c>
      <c r="Z236" t="s">
        <v>1178</v>
      </c>
      <c r="AA236" t="str">
        <f>VLOOKUP(A236,[2]registrasi!$B$2:$C$955,2,FALSE)</f>
        <v>registrasi</v>
      </c>
      <c r="AB236">
        <f>VLOOKUP(G236,[3]Sheet1!$C$6:$G$46,5,FALSE)</f>
        <v>584</v>
      </c>
      <c r="AC236" t="str">
        <f>VLOOKUP(A236,[2]nim!$A$2:$B$922,2,FALSE)</f>
        <v>diterima</v>
      </c>
    </row>
    <row r="237" spans="1:29" x14ac:dyDescent="0.3">
      <c r="A237">
        <v>4210689843</v>
      </c>
      <c r="B237">
        <v>1</v>
      </c>
      <c r="D237">
        <v>3111076</v>
      </c>
      <c r="E237" t="s">
        <v>218</v>
      </c>
      <c r="F237" t="str">
        <f>VLOOKUP(E237,[1]PRODI_2019!$E$2:$J$70,6,FALSE)</f>
        <v>Pertanian</v>
      </c>
      <c r="G237">
        <f>VLOOKUP(E237,[1]PRODI_2019!$E$2:$K$70,7,FALSE)</f>
        <v>4441</v>
      </c>
      <c r="H237" t="str">
        <f>VLOOKUP(F237,Sheet1!$H$4:$I$11,2,FALSE)</f>
        <v>4_Pertanian</v>
      </c>
      <c r="I237" t="s">
        <v>418</v>
      </c>
      <c r="J237" t="s">
        <v>35</v>
      </c>
      <c r="K237" t="s">
        <v>967</v>
      </c>
      <c r="L237" s="1">
        <v>37544</v>
      </c>
      <c r="M237" t="s">
        <v>28</v>
      </c>
      <c r="N237" t="s">
        <v>56</v>
      </c>
      <c r="O237" t="s">
        <v>29</v>
      </c>
      <c r="P237" t="s">
        <v>81</v>
      </c>
      <c r="Q237" t="str">
        <f t="shared" si="12"/>
        <v>SMAN</v>
      </c>
      <c r="R237" t="str">
        <f t="shared" si="13"/>
        <v>Negeri</v>
      </c>
      <c r="S237" t="str">
        <f t="shared" si="11"/>
        <v>SMA</v>
      </c>
      <c r="T237" t="s">
        <v>56</v>
      </c>
      <c r="U237" t="s">
        <v>29</v>
      </c>
      <c r="V237" t="s">
        <v>31</v>
      </c>
      <c r="Z237" t="s">
        <v>1178</v>
      </c>
      <c r="AA237" t="str">
        <f>VLOOKUP(A237,[2]registrasi!$B$2:$C$955,2,FALSE)</f>
        <v>registrasi</v>
      </c>
      <c r="AB237">
        <f>VLOOKUP(G237,[3]Sheet1!$C$6:$G$46,5,FALSE)</f>
        <v>789</v>
      </c>
      <c r="AC237" t="e">
        <f>VLOOKUP(A237,[2]nim!$A$2:$B$922,2,FALSE)</f>
        <v>#N/A</v>
      </c>
    </row>
    <row r="238" spans="1:29" x14ac:dyDescent="0.3">
      <c r="A238">
        <v>4210697216</v>
      </c>
      <c r="B238">
        <v>1</v>
      </c>
      <c r="D238">
        <v>3111103</v>
      </c>
      <c r="E238" t="s">
        <v>216</v>
      </c>
      <c r="F238" t="str">
        <f>VLOOKUP(E238,[1]PRODI_2019!$E$2:$J$70,6,FALSE)</f>
        <v>FKIP</v>
      </c>
      <c r="G238">
        <f>VLOOKUP(E238,[1]PRODI_2019!$E$2:$K$70,7,FALSE)</f>
        <v>2224</v>
      </c>
      <c r="H238" t="str">
        <f>VLOOKUP(F238,Sheet1!$H$4:$I$11,2,FALSE)</f>
        <v>2_FKIP</v>
      </c>
      <c r="I238" t="s">
        <v>419</v>
      </c>
      <c r="J238" t="s">
        <v>35</v>
      </c>
      <c r="K238" t="s">
        <v>962</v>
      </c>
      <c r="L238" s="1">
        <v>37706</v>
      </c>
      <c r="M238" t="s">
        <v>28</v>
      </c>
      <c r="N238" t="s">
        <v>56</v>
      </c>
      <c r="O238" t="s">
        <v>29</v>
      </c>
      <c r="P238" t="s">
        <v>126</v>
      </c>
      <c r="Q238" t="str">
        <f t="shared" si="12"/>
        <v>SMAN</v>
      </c>
      <c r="R238" t="str">
        <f t="shared" si="13"/>
        <v>Negeri</v>
      </c>
      <c r="S238" t="str">
        <f t="shared" si="11"/>
        <v>SMA</v>
      </c>
      <c r="T238" t="s">
        <v>56</v>
      </c>
      <c r="U238" t="s">
        <v>29</v>
      </c>
      <c r="V238" t="s">
        <v>37</v>
      </c>
      <c r="Z238" t="s">
        <v>1173</v>
      </c>
      <c r="AA238" t="str">
        <f>VLOOKUP(A238,[2]registrasi!$B$2:$C$955,2,FALSE)</f>
        <v>registrasi</v>
      </c>
      <c r="AB238">
        <f>VLOOKUP(G238,[3]Sheet1!$C$6:$G$46,5,FALSE)</f>
        <v>442</v>
      </c>
      <c r="AC238" t="str">
        <f>VLOOKUP(A238,[2]nim!$A$2:$B$922,2,FALSE)</f>
        <v>diterima</v>
      </c>
    </row>
    <row r="239" spans="1:29" x14ac:dyDescent="0.3">
      <c r="A239">
        <v>4210883236</v>
      </c>
      <c r="B239">
        <v>1</v>
      </c>
      <c r="D239">
        <v>3111173</v>
      </c>
      <c r="E239" t="s">
        <v>228</v>
      </c>
      <c r="F239" t="str">
        <f>VLOOKUP(E239,[1]PRODI_2019!$E$2:$J$70,6,FALSE)</f>
        <v>Pertanian</v>
      </c>
      <c r="G239">
        <f>VLOOKUP(E239,[1]PRODI_2019!$E$2:$K$70,7,FALSE)</f>
        <v>4444</v>
      </c>
      <c r="H239" t="str">
        <f>VLOOKUP(F239,Sheet1!$H$4:$I$11,2,FALSE)</f>
        <v>4_Pertanian</v>
      </c>
      <c r="I239" t="s">
        <v>1256</v>
      </c>
      <c r="J239" t="s">
        <v>35</v>
      </c>
      <c r="K239" t="s">
        <v>989</v>
      </c>
      <c r="L239" s="1">
        <v>38003</v>
      </c>
      <c r="M239" t="s">
        <v>28</v>
      </c>
      <c r="N239" t="s">
        <v>42</v>
      </c>
      <c r="O239" t="s">
        <v>29</v>
      </c>
      <c r="P239" t="s">
        <v>147</v>
      </c>
      <c r="Q239" t="str">
        <f t="shared" si="12"/>
        <v>SMAN</v>
      </c>
      <c r="R239" t="str">
        <f t="shared" si="13"/>
        <v>Negeri</v>
      </c>
      <c r="S239" t="str">
        <f t="shared" si="11"/>
        <v>SMA</v>
      </c>
      <c r="T239" t="s">
        <v>56</v>
      </c>
      <c r="U239" t="s">
        <v>29</v>
      </c>
      <c r="V239" t="s">
        <v>31</v>
      </c>
      <c r="Z239" t="s">
        <v>1175</v>
      </c>
      <c r="AA239" t="str">
        <f>VLOOKUP(A239,[2]registrasi!$B$2:$C$955,2,FALSE)</f>
        <v>registrasi</v>
      </c>
      <c r="AB239">
        <f>VLOOKUP(G239,[3]Sheet1!$C$6:$G$46,5,FALSE)</f>
        <v>476</v>
      </c>
      <c r="AC239" t="e">
        <f>VLOOKUP(A239,[2]nim!$A$2:$B$922,2,FALSE)</f>
        <v>#N/A</v>
      </c>
    </row>
    <row r="240" spans="1:29" x14ac:dyDescent="0.3">
      <c r="A240">
        <v>4210704657</v>
      </c>
      <c r="B240">
        <v>1</v>
      </c>
      <c r="D240">
        <v>3112192</v>
      </c>
      <c r="E240" t="s">
        <v>202</v>
      </c>
      <c r="F240" t="str">
        <f>VLOOKUP(E240,[1]PRODI_2019!$E$2:$J$70,6,FALSE)</f>
        <v>FISIP</v>
      </c>
      <c r="G240">
        <f>VLOOKUP(E240,[1]PRODI_2019!$E$2:$K$70,7,FALSE)</f>
        <v>6670</v>
      </c>
      <c r="H240" t="str">
        <f>VLOOKUP(F240,Sheet1!$H$4:$I$11,2,FALSE)</f>
        <v>6_FISIP</v>
      </c>
      <c r="I240" t="s">
        <v>420</v>
      </c>
      <c r="J240" t="s">
        <v>35</v>
      </c>
      <c r="K240" t="s">
        <v>957</v>
      </c>
      <c r="L240" s="1">
        <v>37697</v>
      </c>
      <c r="M240" t="s">
        <v>1058</v>
      </c>
      <c r="N240" t="s">
        <v>39</v>
      </c>
      <c r="O240" t="s">
        <v>29</v>
      </c>
      <c r="P240" t="s">
        <v>1089</v>
      </c>
      <c r="Q240" t="str">
        <f t="shared" si="12"/>
        <v>SMAS</v>
      </c>
      <c r="R240" t="str">
        <f t="shared" si="13"/>
        <v>Swasta</v>
      </c>
      <c r="S240" t="str">
        <f t="shared" si="11"/>
        <v>SMA</v>
      </c>
      <c r="T240" t="s">
        <v>39</v>
      </c>
      <c r="U240" t="s">
        <v>29</v>
      </c>
      <c r="V240" t="s">
        <v>31</v>
      </c>
      <c r="Z240" t="s">
        <v>1179</v>
      </c>
      <c r="AA240" t="e">
        <f>VLOOKUP(A240,[2]registrasi!$B$2:$C$955,2,FALSE)</f>
        <v>#N/A</v>
      </c>
      <c r="AB240">
        <f>VLOOKUP(G240,[3]Sheet1!$C$6:$G$46,5,FALSE)</f>
        <v>512</v>
      </c>
      <c r="AC240" t="e">
        <f>VLOOKUP(A240,[2]nim!$A$2:$B$922,2,FALSE)</f>
        <v>#N/A</v>
      </c>
    </row>
    <row r="241" spans="1:29" x14ac:dyDescent="0.3">
      <c r="A241">
        <v>4210961490</v>
      </c>
      <c r="B241">
        <v>1</v>
      </c>
      <c r="D241">
        <v>3111076</v>
      </c>
      <c r="E241" t="s">
        <v>218</v>
      </c>
      <c r="F241" t="str">
        <f>VLOOKUP(E241,[1]PRODI_2019!$E$2:$J$70,6,FALSE)</f>
        <v>Pertanian</v>
      </c>
      <c r="G241">
        <f>VLOOKUP(E241,[1]PRODI_2019!$E$2:$K$70,7,FALSE)</f>
        <v>4441</v>
      </c>
      <c r="H241" t="str">
        <f>VLOOKUP(F241,Sheet1!$H$4:$I$11,2,FALSE)</f>
        <v>4_Pertanian</v>
      </c>
      <c r="I241" t="s">
        <v>421</v>
      </c>
      <c r="J241" t="s">
        <v>26</v>
      </c>
      <c r="K241" t="s">
        <v>972</v>
      </c>
      <c r="L241" s="1">
        <v>37754</v>
      </c>
      <c r="M241" t="s">
        <v>28</v>
      </c>
      <c r="N241" t="s">
        <v>36</v>
      </c>
      <c r="O241" t="s">
        <v>29</v>
      </c>
      <c r="P241" t="s">
        <v>168</v>
      </c>
      <c r="Q241" t="str">
        <f t="shared" si="12"/>
        <v>SMAN</v>
      </c>
      <c r="R241" t="str">
        <f t="shared" si="13"/>
        <v>Negeri</v>
      </c>
      <c r="S241" t="str">
        <f t="shared" si="11"/>
        <v>SMA</v>
      </c>
      <c r="T241" t="s">
        <v>36</v>
      </c>
      <c r="U241" t="s">
        <v>29</v>
      </c>
      <c r="V241" t="s">
        <v>37</v>
      </c>
      <c r="Z241" t="s">
        <v>1173</v>
      </c>
      <c r="AA241" t="str">
        <f>VLOOKUP(A241,[2]registrasi!$B$2:$C$955,2,FALSE)</f>
        <v>registrasi</v>
      </c>
      <c r="AB241">
        <f>VLOOKUP(G241,[3]Sheet1!$C$6:$G$46,5,FALSE)</f>
        <v>789</v>
      </c>
      <c r="AC241" t="str">
        <f>VLOOKUP(A241,[2]nim!$A$2:$B$922,2,FALSE)</f>
        <v>diterima</v>
      </c>
    </row>
    <row r="242" spans="1:29" x14ac:dyDescent="0.3">
      <c r="A242">
        <v>4210716858</v>
      </c>
      <c r="B242">
        <v>1</v>
      </c>
      <c r="D242">
        <v>3112106</v>
      </c>
      <c r="E242" t="s">
        <v>211</v>
      </c>
      <c r="F242" t="str">
        <f>VLOOKUP(E242,[1]PRODI_2019!$E$2:$J$70,6,FALSE)</f>
        <v>FKIP</v>
      </c>
      <c r="G242">
        <f>VLOOKUP(E242,[1]PRODI_2019!$E$2:$K$70,7,FALSE)</f>
        <v>2227</v>
      </c>
      <c r="H242" t="str">
        <f>VLOOKUP(F242,Sheet1!$H$4:$I$11,2,FALSE)</f>
        <v>2_FKIP</v>
      </c>
      <c r="I242" t="s">
        <v>422</v>
      </c>
      <c r="J242" t="s">
        <v>35</v>
      </c>
      <c r="K242" t="s">
        <v>964</v>
      </c>
      <c r="L242" s="1">
        <v>37695</v>
      </c>
      <c r="M242" t="s">
        <v>28</v>
      </c>
      <c r="N242" t="s">
        <v>56</v>
      </c>
      <c r="O242" t="s">
        <v>29</v>
      </c>
      <c r="P242" t="s">
        <v>140</v>
      </c>
      <c r="Q242" t="str">
        <f t="shared" si="12"/>
        <v>SMAN</v>
      </c>
      <c r="R242" t="str">
        <f t="shared" si="13"/>
        <v>Negeri</v>
      </c>
      <c r="S242" t="str">
        <f t="shared" si="11"/>
        <v>SMA</v>
      </c>
      <c r="T242" t="s">
        <v>56</v>
      </c>
      <c r="U242" t="s">
        <v>29</v>
      </c>
      <c r="V242" t="s">
        <v>37</v>
      </c>
      <c r="Z242" t="s">
        <v>1172</v>
      </c>
      <c r="AA242" t="str">
        <f>VLOOKUP(A242,[2]registrasi!$B$2:$C$955,2,FALSE)</f>
        <v>registrasi</v>
      </c>
      <c r="AB242">
        <f>VLOOKUP(G242,[3]Sheet1!$C$6:$G$46,5,FALSE)</f>
        <v>723</v>
      </c>
      <c r="AC242" t="str">
        <f>VLOOKUP(A242,[2]nim!$A$2:$B$922,2,FALSE)</f>
        <v>diterima</v>
      </c>
    </row>
    <row r="243" spans="1:29" x14ac:dyDescent="0.3">
      <c r="A243">
        <v>4210381252</v>
      </c>
      <c r="B243">
        <v>1</v>
      </c>
      <c r="D243">
        <v>3112017</v>
      </c>
      <c r="E243" t="s">
        <v>1187</v>
      </c>
      <c r="F243" t="str">
        <f>VLOOKUP(E243,[1]PRODI_2019!$E$2:$J$70,6,FALSE)</f>
        <v>Hukum</v>
      </c>
      <c r="G243">
        <f>VLOOKUP(E243,[1]PRODI_2019!$E$2:$K$70,7,FALSE)</f>
        <v>1111</v>
      </c>
      <c r="H243" t="str">
        <f>VLOOKUP(F243,Sheet1!$H$4:$I$11,2,FALSE)</f>
        <v>1_Hukum</v>
      </c>
      <c r="I243" t="s">
        <v>423</v>
      </c>
      <c r="J243" t="s">
        <v>35</v>
      </c>
      <c r="K243" t="s">
        <v>962</v>
      </c>
      <c r="L243" s="1">
        <v>37979</v>
      </c>
      <c r="M243" t="s">
        <v>28</v>
      </c>
      <c r="N243" t="s">
        <v>56</v>
      </c>
      <c r="O243" t="s">
        <v>29</v>
      </c>
      <c r="P243" t="s">
        <v>1090</v>
      </c>
      <c r="Q243" t="str">
        <f t="shared" si="12"/>
        <v>MAS</v>
      </c>
      <c r="R243" t="str">
        <f t="shared" si="13"/>
        <v>Swasta</v>
      </c>
      <c r="S243" t="str">
        <f t="shared" si="11"/>
        <v>MA</v>
      </c>
      <c r="T243" t="s">
        <v>56</v>
      </c>
      <c r="U243" t="s">
        <v>29</v>
      </c>
      <c r="V243" t="s">
        <v>31</v>
      </c>
      <c r="Z243" t="s">
        <v>1172</v>
      </c>
      <c r="AA243" t="str">
        <f>VLOOKUP(A243,[2]registrasi!$B$2:$C$955,2,FALSE)</f>
        <v>registrasi</v>
      </c>
      <c r="AB243">
        <f>VLOOKUP(G243,[3]Sheet1!$C$6:$G$46,5,FALSE)</f>
        <v>1201</v>
      </c>
      <c r="AC243" t="e">
        <f>VLOOKUP(A243,[2]nim!$A$2:$B$922,2,FALSE)</f>
        <v>#N/A</v>
      </c>
    </row>
    <row r="244" spans="1:29" x14ac:dyDescent="0.3">
      <c r="A244">
        <v>4210754698</v>
      </c>
      <c r="B244">
        <v>1</v>
      </c>
      <c r="D244">
        <v>3112122</v>
      </c>
      <c r="E244" t="s">
        <v>236</v>
      </c>
      <c r="F244" t="str">
        <f>VLOOKUP(E244,[1]PRODI_2019!$E$2:$J$70,6,FALSE)</f>
        <v>FEB</v>
      </c>
      <c r="G244">
        <f>VLOOKUP(E244,[1]PRODI_2019!$E$2:$K$70,7,FALSE)</f>
        <v>5554</v>
      </c>
      <c r="H244" t="str">
        <f>VLOOKUP(F244,Sheet1!$H$4:$I$11,2,FALSE)</f>
        <v>5_FEB</v>
      </c>
      <c r="I244" t="s">
        <v>424</v>
      </c>
      <c r="J244" t="s">
        <v>26</v>
      </c>
      <c r="K244" t="s">
        <v>962</v>
      </c>
      <c r="L244" s="1">
        <v>37729</v>
      </c>
      <c r="M244" t="s">
        <v>28</v>
      </c>
      <c r="N244" t="s">
        <v>56</v>
      </c>
      <c r="O244" t="s">
        <v>29</v>
      </c>
      <c r="P244" t="s">
        <v>140</v>
      </c>
      <c r="Q244" t="str">
        <f t="shared" si="12"/>
        <v>SMAN</v>
      </c>
      <c r="R244" t="str">
        <f t="shared" si="13"/>
        <v>Negeri</v>
      </c>
      <c r="S244" t="str">
        <f t="shared" si="11"/>
        <v>SMA</v>
      </c>
      <c r="T244" t="s">
        <v>56</v>
      </c>
      <c r="U244" t="s">
        <v>29</v>
      </c>
      <c r="V244" t="s">
        <v>37</v>
      </c>
      <c r="Z244" t="s">
        <v>1173</v>
      </c>
      <c r="AA244" t="str">
        <f>VLOOKUP(A244,[2]registrasi!$B$2:$C$955,2,FALSE)</f>
        <v>registrasi</v>
      </c>
      <c r="AB244">
        <f>VLOOKUP(G244,[3]Sheet1!$C$6:$G$46,5,FALSE)</f>
        <v>332</v>
      </c>
      <c r="AC244" t="str">
        <f>VLOOKUP(A244,[2]nim!$A$2:$B$922,2,FALSE)</f>
        <v>diterima</v>
      </c>
    </row>
    <row r="245" spans="1:29" x14ac:dyDescent="0.3">
      <c r="A245">
        <v>4210774231</v>
      </c>
      <c r="B245">
        <v>1</v>
      </c>
      <c r="D245">
        <v>3111157</v>
      </c>
      <c r="E245" t="s">
        <v>214</v>
      </c>
      <c r="F245" t="str">
        <f>VLOOKUP(E245,[1]PRODI_2019!$E$2:$J$70,6,FALSE)</f>
        <v>FKIP</v>
      </c>
      <c r="G245">
        <f>VLOOKUP(E245,[1]PRODI_2019!$E$2:$K$70,7,FALSE)</f>
        <v>2282</v>
      </c>
      <c r="H245" t="str">
        <f>VLOOKUP(F245,Sheet1!$H$4:$I$11,2,FALSE)</f>
        <v>2_FKIP</v>
      </c>
      <c r="I245" t="s">
        <v>425</v>
      </c>
      <c r="J245" t="s">
        <v>35</v>
      </c>
      <c r="K245" t="s">
        <v>972</v>
      </c>
      <c r="L245" s="1">
        <v>37992</v>
      </c>
      <c r="M245" t="s">
        <v>28</v>
      </c>
      <c r="N245" t="s">
        <v>36</v>
      </c>
      <c r="O245" t="s">
        <v>29</v>
      </c>
      <c r="P245" t="s">
        <v>168</v>
      </c>
      <c r="Q245" t="str">
        <f t="shared" si="12"/>
        <v>SMAN</v>
      </c>
      <c r="R245" t="str">
        <f t="shared" si="13"/>
        <v>Negeri</v>
      </c>
      <c r="S245" t="str">
        <f t="shared" si="11"/>
        <v>SMA</v>
      </c>
      <c r="T245" t="s">
        <v>36</v>
      </c>
      <c r="U245" t="s">
        <v>29</v>
      </c>
      <c r="V245" t="s">
        <v>37</v>
      </c>
      <c r="Z245" t="s">
        <v>1172</v>
      </c>
      <c r="AA245" t="str">
        <f>VLOOKUP(A245,[2]registrasi!$B$2:$C$955,2,FALSE)</f>
        <v>registrasi</v>
      </c>
      <c r="AB245">
        <f>VLOOKUP(G245,[3]Sheet1!$C$6:$G$46,5,FALSE)</f>
        <v>191</v>
      </c>
      <c r="AC245" t="str">
        <f>VLOOKUP(A245,[2]nim!$A$2:$B$922,2,FALSE)</f>
        <v>diterima</v>
      </c>
    </row>
    <row r="246" spans="1:29" x14ac:dyDescent="0.3">
      <c r="A246">
        <v>4210780191</v>
      </c>
      <c r="B246">
        <v>1</v>
      </c>
      <c r="D246">
        <v>3111142</v>
      </c>
      <c r="E246" t="s">
        <v>230</v>
      </c>
      <c r="F246" t="str">
        <f>VLOOKUP(E246,[1]PRODI_2019!$E$2:$J$70,6,FALSE)</f>
        <v>FKIP</v>
      </c>
      <c r="G246">
        <f>VLOOKUP(E246,[1]PRODI_2019!$E$2:$K$70,7,FALSE)</f>
        <v>2280</v>
      </c>
      <c r="H246" t="str">
        <f>VLOOKUP(F246,Sheet1!$H$4:$I$11,2,FALSE)</f>
        <v>2_FKIP</v>
      </c>
      <c r="I246" t="s">
        <v>426</v>
      </c>
      <c r="J246" t="s">
        <v>26</v>
      </c>
      <c r="K246" t="s">
        <v>964</v>
      </c>
      <c r="L246" s="1">
        <v>37843</v>
      </c>
      <c r="M246" t="s">
        <v>28</v>
      </c>
      <c r="N246" t="s">
        <v>36</v>
      </c>
      <c r="O246" t="s">
        <v>29</v>
      </c>
      <c r="P246" t="s">
        <v>149</v>
      </c>
      <c r="Q246" t="str">
        <f t="shared" si="12"/>
        <v>MAN</v>
      </c>
      <c r="R246" t="str">
        <f t="shared" si="13"/>
        <v>Negeri</v>
      </c>
      <c r="S246" t="str">
        <f t="shared" si="11"/>
        <v>MA</v>
      </c>
      <c r="T246" t="s">
        <v>36</v>
      </c>
      <c r="U246" t="s">
        <v>29</v>
      </c>
      <c r="V246" t="s">
        <v>37</v>
      </c>
      <c r="Z246" t="s">
        <v>1172</v>
      </c>
      <c r="AA246" t="str">
        <f>VLOOKUP(A246,[2]registrasi!$B$2:$C$955,2,FALSE)</f>
        <v>registrasi</v>
      </c>
      <c r="AB246">
        <f>VLOOKUP(G246,[3]Sheet1!$C$6:$G$46,5,FALSE)</f>
        <v>151</v>
      </c>
      <c r="AC246" t="str">
        <f>VLOOKUP(A246,[2]nim!$A$2:$B$922,2,FALSE)</f>
        <v>diterima</v>
      </c>
    </row>
    <row r="247" spans="1:29" x14ac:dyDescent="0.3">
      <c r="A247">
        <v>4211044632</v>
      </c>
      <c r="B247">
        <v>1</v>
      </c>
      <c r="D247">
        <v>3111126</v>
      </c>
      <c r="E247" t="s">
        <v>220</v>
      </c>
      <c r="F247" t="str">
        <f>VLOOKUP(E247,[1]PRODI_2019!$E$2:$J$70,6,FALSE)</f>
        <v>FKIP</v>
      </c>
      <c r="G247">
        <f>VLOOKUP(E247,[1]PRODI_2019!$E$2:$K$70,7,FALSE)</f>
        <v>2283</v>
      </c>
      <c r="H247" t="str">
        <f>VLOOKUP(F247,Sheet1!$H$4:$I$11,2,FALSE)</f>
        <v>2_FKIP</v>
      </c>
      <c r="I247" t="s">
        <v>1257</v>
      </c>
      <c r="J247" t="s">
        <v>26</v>
      </c>
      <c r="K247" t="s">
        <v>967</v>
      </c>
      <c r="L247" s="1">
        <v>37619</v>
      </c>
      <c r="M247" t="s">
        <v>28</v>
      </c>
      <c r="N247" t="s">
        <v>56</v>
      </c>
      <c r="O247" t="s">
        <v>29</v>
      </c>
      <c r="P247" t="s">
        <v>150</v>
      </c>
      <c r="Q247" t="str">
        <f t="shared" si="12"/>
        <v>SMAS</v>
      </c>
      <c r="R247" t="str">
        <f t="shared" si="13"/>
        <v>Swasta</v>
      </c>
      <c r="S247" t="str">
        <f t="shared" si="11"/>
        <v>SMA</v>
      </c>
      <c r="T247" t="s">
        <v>42</v>
      </c>
      <c r="U247" t="s">
        <v>29</v>
      </c>
      <c r="V247" t="s">
        <v>37</v>
      </c>
      <c r="Z247" t="s">
        <v>1177</v>
      </c>
      <c r="AA247" t="str">
        <f>VLOOKUP(A247,[2]registrasi!$B$2:$C$955,2,FALSE)</f>
        <v>registrasi</v>
      </c>
      <c r="AB247">
        <f>VLOOKUP(G247,[3]Sheet1!$C$6:$G$46,5,FALSE)</f>
        <v>64</v>
      </c>
      <c r="AC247" t="e">
        <f>VLOOKUP(A247,[2]nim!$A$2:$B$922,2,FALSE)</f>
        <v>#N/A</v>
      </c>
    </row>
    <row r="248" spans="1:29" x14ac:dyDescent="0.3">
      <c r="A248">
        <v>4211060527</v>
      </c>
      <c r="B248">
        <v>1</v>
      </c>
      <c r="D248">
        <v>3112017</v>
      </c>
      <c r="E248" t="s">
        <v>1187</v>
      </c>
      <c r="F248" t="str">
        <f>VLOOKUP(E248,[1]PRODI_2019!$E$2:$J$70,6,FALSE)</f>
        <v>Hukum</v>
      </c>
      <c r="G248">
        <f>VLOOKUP(E248,[1]PRODI_2019!$E$2:$K$70,7,FALSE)</f>
        <v>1111</v>
      </c>
      <c r="H248" t="str">
        <f>VLOOKUP(F248,Sheet1!$H$4:$I$11,2,FALSE)</f>
        <v>1_Hukum</v>
      </c>
      <c r="I248" t="s">
        <v>427</v>
      </c>
      <c r="J248" t="s">
        <v>35</v>
      </c>
      <c r="K248" t="s">
        <v>962</v>
      </c>
      <c r="L248" s="1">
        <v>37715</v>
      </c>
      <c r="M248" t="s">
        <v>28</v>
      </c>
      <c r="N248" t="s">
        <v>56</v>
      </c>
      <c r="O248" t="s">
        <v>29</v>
      </c>
      <c r="P248" t="s">
        <v>140</v>
      </c>
      <c r="Q248" t="str">
        <f t="shared" si="12"/>
        <v>SMAN</v>
      </c>
      <c r="R248" t="str">
        <f t="shared" si="13"/>
        <v>Negeri</v>
      </c>
      <c r="S248" t="str">
        <f t="shared" si="11"/>
        <v>SMA</v>
      </c>
      <c r="T248" t="s">
        <v>56</v>
      </c>
      <c r="U248" t="s">
        <v>29</v>
      </c>
      <c r="V248" t="s">
        <v>37</v>
      </c>
      <c r="Z248" t="s">
        <v>1172</v>
      </c>
      <c r="AA248" t="str">
        <f>VLOOKUP(A248,[2]registrasi!$B$2:$C$955,2,FALSE)</f>
        <v>registrasi</v>
      </c>
      <c r="AB248">
        <f>VLOOKUP(G248,[3]Sheet1!$C$6:$G$46,5,FALSE)</f>
        <v>1201</v>
      </c>
      <c r="AC248" t="str">
        <f>VLOOKUP(A248,[2]nim!$A$2:$B$922,2,FALSE)</f>
        <v>diterima</v>
      </c>
    </row>
    <row r="249" spans="1:29" x14ac:dyDescent="0.3">
      <c r="A249">
        <v>4211081738</v>
      </c>
      <c r="B249">
        <v>1</v>
      </c>
      <c r="D249">
        <v>3112137</v>
      </c>
      <c r="E249" t="s">
        <v>210</v>
      </c>
      <c r="F249" t="str">
        <f>VLOOKUP(E249,[1]PRODI_2019!$E$2:$J$70,6,FALSE)</f>
        <v>FKIP</v>
      </c>
      <c r="G249">
        <f>VLOOKUP(E249,[1]PRODI_2019!$E$2:$K$70,7,FALSE)</f>
        <v>2290</v>
      </c>
      <c r="H249" t="str">
        <f>VLOOKUP(F249,Sheet1!$H$4:$I$11,2,FALSE)</f>
        <v>2_FKIP</v>
      </c>
      <c r="I249" t="s">
        <v>428</v>
      </c>
      <c r="J249" t="s">
        <v>35</v>
      </c>
      <c r="K249" t="s">
        <v>964</v>
      </c>
      <c r="L249" s="1">
        <v>37835</v>
      </c>
      <c r="M249" t="s">
        <v>28</v>
      </c>
      <c r="N249" t="s">
        <v>36</v>
      </c>
      <c r="O249" t="s">
        <v>29</v>
      </c>
      <c r="P249" t="s">
        <v>105</v>
      </c>
      <c r="Q249" t="str">
        <f t="shared" si="12"/>
        <v>SMAN</v>
      </c>
      <c r="R249" t="str">
        <f t="shared" si="13"/>
        <v>Negeri</v>
      </c>
      <c r="S249" t="str">
        <f t="shared" si="11"/>
        <v>SMA</v>
      </c>
      <c r="T249" t="s">
        <v>49</v>
      </c>
      <c r="U249" t="s">
        <v>29</v>
      </c>
      <c r="V249" t="s">
        <v>31</v>
      </c>
      <c r="Z249" t="s">
        <v>1173</v>
      </c>
      <c r="AA249" t="str">
        <f>VLOOKUP(A249,[2]registrasi!$B$2:$C$955,2,FALSE)</f>
        <v>registrasi</v>
      </c>
      <c r="AB249">
        <f>VLOOKUP(G249,[3]Sheet1!$C$6:$G$46,5,FALSE)</f>
        <v>348</v>
      </c>
      <c r="AC249" t="e">
        <f>VLOOKUP(A249,[2]nim!$A$2:$B$922,2,FALSE)</f>
        <v>#N/A</v>
      </c>
    </row>
    <row r="250" spans="1:29" x14ac:dyDescent="0.3">
      <c r="A250">
        <v>4211081285</v>
      </c>
      <c r="B250">
        <v>1</v>
      </c>
      <c r="D250">
        <v>3112025</v>
      </c>
      <c r="E250" t="s">
        <v>222</v>
      </c>
      <c r="F250" t="str">
        <f>VLOOKUP(E250,[1]PRODI_2019!$E$2:$J$70,6,FALSE)</f>
        <v>FEB</v>
      </c>
      <c r="G250">
        <f>VLOOKUP(E250,[1]PRODI_2019!$E$2:$K$70,7,FALSE)</f>
        <v>5551</v>
      </c>
      <c r="H250" t="str">
        <f>VLOOKUP(F250,Sheet1!$H$4:$I$11,2,FALSE)</f>
        <v>5_FEB</v>
      </c>
      <c r="I250" t="s">
        <v>429</v>
      </c>
      <c r="J250" t="s">
        <v>35</v>
      </c>
      <c r="K250" t="s">
        <v>972</v>
      </c>
      <c r="L250" s="1">
        <v>37832</v>
      </c>
      <c r="M250" t="s">
        <v>28</v>
      </c>
      <c r="N250" t="s">
        <v>36</v>
      </c>
      <c r="O250" t="s">
        <v>29</v>
      </c>
      <c r="P250" t="s">
        <v>125</v>
      </c>
      <c r="Q250" t="str">
        <f t="shared" si="12"/>
        <v>SMAN</v>
      </c>
      <c r="R250" t="str">
        <f t="shared" si="13"/>
        <v>Negeri</v>
      </c>
      <c r="S250" t="str">
        <f t="shared" si="11"/>
        <v>SMA</v>
      </c>
      <c r="T250" t="s">
        <v>36</v>
      </c>
      <c r="U250" t="s">
        <v>29</v>
      </c>
      <c r="V250" t="s">
        <v>31</v>
      </c>
      <c r="Z250" t="s">
        <v>1175</v>
      </c>
      <c r="AA250" t="str">
        <f>VLOOKUP(A250,[2]registrasi!$B$2:$C$955,2,FALSE)</f>
        <v>registrasi</v>
      </c>
      <c r="AB250">
        <f>VLOOKUP(G250,[3]Sheet1!$C$6:$G$46,5,FALSE)</f>
        <v>1756</v>
      </c>
      <c r="AC250" t="e">
        <f>VLOOKUP(A250,[2]nim!$A$2:$B$922,2,FALSE)</f>
        <v>#N/A</v>
      </c>
    </row>
    <row r="251" spans="1:29" x14ac:dyDescent="0.3">
      <c r="A251">
        <v>4210342956</v>
      </c>
      <c r="B251">
        <v>1</v>
      </c>
      <c r="D251">
        <v>3112161</v>
      </c>
      <c r="E251" t="s">
        <v>199</v>
      </c>
      <c r="F251" t="str">
        <f>VLOOKUP(E251,[1]PRODI_2019!$E$2:$J$70,6,FALSE)</f>
        <v>FKIP</v>
      </c>
      <c r="G251">
        <f>VLOOKUP(E251,[1]PRODI_2019!$E$2:$K$70,7,FALSE)</f>
        <v>2289</v>
      </c>
      <c r="H251" t="str">
        <f>VLOOKUP(F251,Sheet1!$H$4:$I$11,2,FALSE)</f>
        <v>2_FKIP</v>
      </c>
      <c r="I251" t="s">
        <v>430</v>
      </c>
      <c r="J251" t="s">
        <v>26</v>
      </c>
      <c r="K251" t="s">
        <v>964</v>
      </c>
      <c r="L251" s="1">
        <v>38082</v>
      </c>
      <c r="M251" t="s">
        <v>28</v>
      </c>
      <c r="N251" t="s">
        <v>36</v>
      </c>
      <c r="O251" t="s">
        <v>29</v>
      </c>
      <c r="P251" t="s">
        <v>153</v>
      </c>
      <c r="Q251" t="str">
        <f t="shared" si="12"/>
        <v>SMAN</v>
      </c>
      <c r="R251" t="str">
        <f t="shared" si="13"/>
        <v>Negeri</v>
      </c>
      <c r="S251" t="str">
        <f t="shared" si="11"/>
        <v>SMA</v>
      </c>
      <c r="T251" t="s">
        <v>36</v>
      </c>
      <c r="U251" t="s">
        <v>29</v>
      </c>
      <c r="V251" t="s">
        <v>31</v>
      </c>
      <c r="Z251" t="s">
        <v>1178</v>
      </c>
      <c r="AA251" t="str">
        <f>VLOOKUP(A251,[2]registrasi!$B$2:$C$955,2,FALSE)</f>
        <v>registrasi</v>
      </c>
      <c r="AB251">
        <f>VLOOKUP(G251,[3]Sheet1!$C$6:$G$46,5,FALSE)</f>
        <v>33</v>
      </c>
      <c r="AC251" t="e">
        <f>VLOOKUP(A251,[2]nim!$A$2:$B$922,2,FALSE)</f>
        <v>#N/A</v>
      </c>
    </row>
    <row r="252" spans="1:29" x14ac:dyDescent="0.3">
      <c r="A252">
        <v>4211121228</v>
      </c>
      <c r="B252">
        <v>1</v>
      </c>
      <c r="D252">
        <v>3112095</v>
      </c>
      <c r="E252" t="s">
        <v>212</v>
      </c>
      <c r="F252" t="str">
        <f>VLOOKUP(E252,[1]PRODI_2019!$E$2:$J$70,6,FALSE)</f>
        <v>FKIP</v>
      </c>
      <c r="G252">
        <f>VLOOKUP(E252,[1]PRODI_2019!$E$2:$K$70,7,FALSE)</f>
        <v>2223</v>
      </c>
      <c r="H252" t="str">
        <f>VLOOKUP(F252,Sheet1!$H$4:$I$11,2,FALSE)</f>
        <v>2_FKIP</v>
      </c>
      <c r="I252" t="s">
        <v>431</v>
      </c>
      <c r="J252" t="s">
        <v>35</v>
      </c>
      <c r="K252" t="s">
        <v>962</v>
      </c>
      <c r="L252" s="1">
        <v>37555</v>
      </c>
      <c r="M252" t="s">
        <v>28</v>
      </c>
      <c r="N252" t="s">
        <v>56</v>
      </c>
      <c r="O252" t="s">
        <v>29</v>
      </c>
      <c r="P252" t="s">
        <v>126</v>
      </c>
      <c r="Q252" t="str">
        <f t="shared" si="12"/>
        <v>SMAN</v>
      </c>
      <c r="R252" t="str">
        <f t="shared" si="13"/>
        <v>Negeri</v>
      </c>
      <c r="S252" t="str">
        <f t="shared" si="11"/>
        <v>SMA</v>
      </c>
      <c r="T252" t="s">
        <v>56</v>
      </c>
      <c r="U252" t="s">
        <v>29</v>
      </c>
      <c r="V252" t="s">
        <v>37</v>
      </c>
      <c r="Z252" t="s">
        <v>1172</v>
      </c>
      <c r="AA252" t="str">
        <f>VLOOKUP(A252,[2]registrasi!$B$2:$C$955,2,FALSE)</f>
        <v>registrasi</v>
      </c>
      <c r="AB252">
        <f>VLOOKUP(G252,[3]Sheet1!$C$6:$G$46,5,FALSE)</f>
        <v>660</v>
      </c>
      <c r="AC252" t="str">
        <f>VLOOKUP(A252,[2]nim!$A$2:$B$922,2,FALSE)</f>
        <v>diterima</v>
      </c>
    </row>
    <row r="253" spans="1:29" x14ac:dyDescent="0.3">
      <c r="A253">
        <v>4211122411</v>
      </c>
      <c r="B253">
        <v>1</v>
      </c>
      <c r="D253">
        <v>3112064</v>
      </c>
      <c r="E253" t="s">
        <v>215</v>
      </c>
      <c r="F253" t="str">
        <f>VLOOKUP(E253,[1]PRODI_2019!$E$2:$J$70,6,FALSE)</f>
        <v>FISIP</v>
      </c>
      <c r="G253">
        <f>VLOOKUP(E253,[1]PRODI_2019!$E$2:$K$70,7,FALSE)</f>
        <v>6662</v>
      </c>
      <c r="H253" t="str">
        <f>VLOOKUP(F253,Sheet1!$H$4:$I$11,2,FALSE)</f>
        <v>6_FISIP</v>
      </c>
      <c r="I253" t="s">
        <v>432</v>
      </c>
      <c r="J253" t="s">
        <v>35</v>
      </c>
      <c r="K253" t="s">
        <v>962</v>
      </c>
      <c r="L253" s="1">
        <v>37501</v>
      </c>
      <c r="M253" t="s">
        <v>28</v>
      </c>
      <c r="N253" t="s">
        <v>56</v>
      </c>
      <c r="O253" t="s">
        <v>29</v>
      </c>
      <c r="P253" t="s">
        <v>87</v>
      </c>
      <c r="Q253" t="str">
        <f t="shared" si="12"/>
        <v>SMAN</v>
      </c>
      <c r="R253" t="str">
        <f t="shared" si="13"/>
        <v>Negeri</v>
      </c>
      <c r="S253" t="str">
        <f t="shared" si="11"/>
        <v>SMA</v>
      </c>
      <c r="T253" t="s">
        <v>56</v>
      </c>
      <c r="U253" t="s">
        <v>29</v>
      </c>
      <c r="V253" t="s">
        <v>37</v>
      </c>
      <c r="Z253" t="s">
        <v>1172</v>
      </c>
      <c r="AA253" t="str">
        <f>VLOOKUP(A253,[2]registrasi!$B$2:$C$955,2,FALSE)</f>
        <v>registrasi</v>
      </c>
      <c r="AB253">
        <f>VLOOKUP(G253,[3]Sheet1!$C$6:$G$46,5,FALSE)</f>
        <v>1423</v>
      </c>
      <c r="AC253" t="str">
        <f>VLOOKUP(A253,[2]nim!$A$2:$B$922,2,FALSE)</f>
        <v>diterima</v>
      </c>
    </row>
    <row r="254" spans="1:29" x14ac:dyDescent="0.3">
      <c r="A254">
        <v>4211131368</v>
      </c>
      <c r="B254">
        <v>1</v>
      </c>
      <c r="D254">
        <v>3111181</v>
      </c>
      <c r="E254" t="s">
        <v>234</v>
      </c>
      <c r="F254" t="str">
        <f>VLOOKUP(E254,[1]PRODI_2019!$E$2:$J$70,6,FALSE)</f>
        <v>Kedokteran</v>
      </c>
      <c r="G254">
        <f>VLOOKUP(E254,[1]PRODI_2019!$E$2:$K$70,7,FALSE)</f>
        <v>8883</v>
      </c>
      <c r="H254" t="str">
        <f>VLOOKUP(F254,Sheet1!$H$4:$I$11,2,FALSE)</f>
        <v>8_Kedokteran</v>
      </c>
      <c r="I254" t="s">
        <v>1258</v>
      </c>
      <c r="J254" t="s">
        <v>35</v>
      </c>
      <c r="K254" t="s">
        <v>967</v>
      </c>
      <c r="L254" s="1">
        <v>37568</v>
      </c>
      <c r="M254" t="s">
        <v>28</v>
      </c>
      <c r="N254" t="s">
        <v>56</v>
      </c>
      <c r="O254" t="s">
        <v>29</v>
      </c>
      <c r="P254" t="s">
        <v>1196</v>
      </c>
      <c r="Q254" t="str">
        <f t="shared" si="12"/>
        <v>SMAS</v>
      </c>
      <c r="R254" t="str">
        <f t="shared" si="13"/>
        <v>Swasta</v>
      </c>
      <c r="S254" t="str">
        <f t="shared" si="11"/>
        <v>SMA</v>
      </c>
      <c r="T254" t="s">
        <v>56</v>
      </c>
      <c r="U254" t="s">
        <v>29</v>
      </c>
      <c r="V254" t="s">
        <v>31</v>
      </c>
      <c r="Z254" t="s">
        <v>1172</v>
      </c>
      <c r="AA254" t="str">
        <f>VLOOKUP(A254,[2]registrasi!$B$2:$C$955,2,FALSE)</f>
        <v>registrasi</v>
      </c>
      <c r="AB254">
        <f>VLOOKUP(G254,[3]Sheet1!$C$6:$G$46,5,FALSE)</f>
        <v>25</v>
      </c>
      <c r="AC254" t="str">
        <f>VLOOKUP(A254,[2]nim!$A$2:$B$922,2,FALSE)</f>
        <v>diterima</v>
      </c>
    </row>
    <row r="255" spans="1:29" x14ac:dyDescent="0.3">
      <c r="A255">
        <v>4211149808</v>
      </c>
      <c r="B255">
        <v>1</v>
      </c>
      <c r="D255">
        <v>3112114</v>
      </c>
      <c r="E255" t="s">
        <v>229</v>
      </c>
      <c r="F255" t="str">
        <f>VLOOKUP(E255,[1]PRODI_2019!$E$2:$J$70,6,FALSE)</f>
        <v>FKIP</v>
      </c>
      <c r="G255">
        <f>VLOOKUP(E255,[1]PRODI_2019!$E$2:$K$70,7,FALSE)</f>
        <v>2228</v>
      </c>
      <c r="H255" t="str">
        <f>VLOOKUP(F255,Sheet1!$H$4:$I$11,2,FALSE)</f>
        <v>2_FKIP</v>
      </c>
      <c r="I255" t="s">
        <v>433</v>
      </c>
      <c r="J255" t="s">
        <v>26</v>
      </c>
      <c r="K255" t="s">
        <v>962</v>
      </c>
      <c r="L255" s="1">
        <v>37624</v>
      </c>
      <c r="M255" t="s">
        <v>28</v>
      </c>
      <c r="N255" t="s">
        <v>56</v>
      </c>
      <c r="O255" t="s">
        <v>29</v>
      </c>
      <c r="P255" t="s">
        <v>87</v>
      </c>
      <c r="Q255" t="str">
        <f t="shared" si="12"/>
        <v>SMAN</v>
      </c>
      <c r="R255" t="str">
        <f t="shared" si="13"/>
        <v>Negeri</v>
      </c>
      <c r="S255" t="str">
        <f t="shared" si="11"/>
        <v>SMA</v>
      </c>
      <c r="T255" t="s">
        <v>56</v>
      </c>
      <c r="U255" t="s">
        <v>29</v>
      </c>
      <c r="V255" t="s">
        <v>31</v>
      </c>
      <c r="Z255" t="s">
        <v>1178</v>
      </c>
      <c r="AA255" t="e">
        <f>VLOOKUP(A255,[2]registrasi!$B$2:$C$955,2,FALSE)</f>
        <v>#N/A</v>
      </c>
      <c r="AB255">
        <f>VLOOKUP(G255,[3]Sheet1!$C$6:$G$46,5,FALSE)</f>
        <v>224</v>
      </c>
      <c r="AC255" t="e">
        <f>VLOOKUP(A255,[2]nim!$A$2:$B$922,2,FALSE)</f>
        <v>#N/A</v>
      </c>
    </row>
    <row r="256" spans="1:29" x14ac:dyDescent="0.3">
      <c r="A256">
        <v>4211151623</v>
      </c>
      <c r="B256">
        <v>1</v>
      </c>
      <c r="D256">
        <v>3112041</v>
      </c>
      <c r="E256" t="s">
        <v>1186</v>
      </c>
      <c r="F256" t="str">
        <f>VLOOKUP(E256,[1]PRODI_2019!$E$2:$J$70,6,FALSE)</f>
        <v>FEB</v>
      </c>
      <c r="G256">
        <f>VLOOKUP(E256,[1]PRODI_2019!$E$2:$K$70,7,FALSE)</f>
        <v>5553</v>
      </c>
      <c r="H256" t="str">
        <f>VLOOKUP(F256,Sheet1!$H$4:$I$11,2,FALSE)</f>
        <v>5_FEB</v>
      </c>
      <c r="I256" t="s">
        <v>434</v>
      </c>
      <c r="J256" t="s">
        <v>26</v>
      </c>
      <c r="K256" t="s">
        <v>990</v>
      </c>
      <c r="L256" s="1">
        <v>37791</v>
      </c>
      <c r="M256" t="s">
        <v>28</v>
      </c>
      <c r="N256" t="s">
        <v>27</v>
      </c>
      <c r="O256" t="s">
        <v>29</v>
      </c>
      <c r="P256" t="s">
        <v>196</v>
      </c>
      <c r="Q256" t="str">
        <f t="shared" si="12"/>
        <v>SMAN</v>
      </c>
      <c r="R256" t="str">
        <f t="shared" si="13"/>
        <v>Negeri</v>
      </c>
      <c r="S256" t="str">
        <f t="shared" si="11"/>
        <v>SMA</v>
      </c>
      <c r="T256" t="s">
        <v>27</v>
      </c>
      <c r="U256" t="s">
        <v>29</v>
      </c>
      <c r="V256" t="s">
        <v>37</v>
      </c>
      <c r="Z256" t="s">
        <v>1176</v>
      </c>
      <c r="AA256" t="str">
        <f>VLOOKUP(A256,[2]registrasi!$B$2:$C$955,2,FALSE)</f>
        <v>registrasi</v>
      </c>
      <c r="AB256">
        <f>VLOOKUP(G256,[3]Sheet1!$C$6:$G$46,5,FALSE)</f>
        <v>288</v>
      </c>
      <c r="AC256" t="str">
        <f>VLOOKUP(A256,[2]nim!$A$2:$B$922,2,FALSE)</f>
        <v>diterima</v>
      </c>
    </row>
    <row r="257" spans="1:29" x14ac:dyDescent="0.3">
      <c r="A257">
        <v>4211190697</v>
      </c>
      <c r="B257">
        <v>1</v>
      </c>
      <c r="D257">
        <v>3111014</v>
      </c>
      <c r="E257" t="s">
        <v>213</v>
      </c>
      <c r="F257" t="str">
        <f>VLOOKUP(E257,[1]PRODI_2019!$E$2:$J$70,6,FALSE)</f>
        <v>Teknik</v>
      </c>
      <c r="G257">
        <f>VLOOKUP(E257,[1]PRODI_2019!$E$2:$K$70,7,FALSE)</f>
        <v>3331</v>
      </c>
      <c r="H257" t="str">
        <f>VLOOKUP(F257,Sheet1!$H$4:$I$11,2,FALSE)</f>
        <v>3_Teknik</v>
      </c>
      <c r="I257" t="s">
        <v>549</v>
      </c>
      <c r="J257" t="s">
        <v>26</v>
      </c>
      <c r="K257" t="s">
        <v>972</v>
      </c>
      <c r="L257" s="1">
        <v>37769</v>
      </c>
      <c r="M257" t="s">
        <v>28</v>
      </c>
      <c r="N257" t="s">
        <v>36</v>
      </c>
      <c r="O257" t="s">
        <v>29</v>
      </c>
      <c r="P257" t="s">
        <v>168</v>
      </c>
      <c r="Q257" t="str">
        <f t="shared" si="12"/>
        <v>SMAN</v>
      </c>
      <c r="R257" t="str">
        <f t="shared" si="13"/>
        <v>Negeri</v>
      </c>
      <c r="S257" t="str">
        <f t="shared" si="11"/>
        <v>SMA</v>
      </c>
      <c r="T257" t="s">
        <v>36</v>
      </c>
      <c r="U257" t="s">
        <v>29</v>
      </c>
      <c r="V257" t="s">
        <v>31</v>
      </c>
      <c r="Z257" t="s">
        <v>1173</v>
      </c>
      <c r="AA257" t="str">
        <f>VLOOKUP(A257,[2]registrasi!$B$2:$C$955,2,FALSE)</f>
        <v>registrasi</v>
      </c>
      <c r="AB257">
        <f>VLOOKUP(G257,[3]Sheet1!$C$6:$G$46,5,FALSE)</f>
        <v>365</v>
      </c>
      <c r="AC257" t="e">
        <f>VLOOKUP(A257,[2]nim!$A$2:$B$922,2,FALSE)</f>
        <v>#N/A</v>
      </c>
    </row>
    <row r="258" spans="1:29" x14ac:dyDescent="0.3">
      <c r="A258">
        <v>4210344951</v>
      </c>
      <c r="B258">
        <v>1</v>
      </c>
      <c r="D258">
        <v>3112033</v>
      </c>
      <c r="E258" t="s">
        <v>204</v>
      </c>
      <c r="F258" t="str">
        <f>VLOOKUP(E258,[1]PRODI_2019!$E$2:$J$70,6,FALSE)</f>
        <v>FEB</v>
      </c>
      <c r="G258">
        <f>VLOOKUP(E258,[1]PRODI_2019!$E$2:$K$70,7,FALSE)</f>
        <v>5552</v>
      </c>
      <c r="H258" t="str">
        <f>VLOOKUP(F258,Sheet1!$H$4:$I$11,2,FALSE)</f>
        <v>5_FEB</v>
      </c>
      <c r="I258" t="s">
        <v>1259</v>
      </c>
      <c r="J258" t="s">
        <v>35</v>
      </c>
      <c r="K258" t="s">
        <v>967</v>
      </c>
      <c r="L258" s="1">
        <v>37532</v>
      </c>
      <c r="M258" t="s">
        <v>28</v>
      </c>
      <c r="N258" t="s">
        <v>43</v>
      </c>
      <c r="O258" t="s">
        <v>29</v>
      </c>
      <c r="P258" t="s">
        <v>59</v>
      </c>
      <c r="Q258" t="str">
        <f t="shared" si="12"/>
        <v>SMAN</v>
      </c>
      <c r="R258" t="str">
        <f t="shared" si="13"/>
        <v>Negeri</v>
      </c>
      <c r="S258" t="str">
        <f t="shared" si="11"/>
        <v>SMA</v>
      </c>
      <c r="T258" t="s">
        <v>43</v>
      </c>
      <c r="U258" t="s">
        <v>29</v>
      </c>
      <c r="V258" t="s">
        <v>31</v>
      </c>
      <c r="Z258" t="s">
        <v>1177</v>
      </c>
      <c r="AA258" t="str">
        <f>VLOOKUP(A258,[2]registrasi!$B$2:$C$955,2,FALSE)</f>
        <v>registrasi</v>
      </c>
      <c r="AB258">
        <f>VLOOKUP(G258,[3]Sheet1!$C$6:$G$46,5,FALSE)</f>
        <v>1184</v>
      </c>
      <c r="AC258" t="e">
        <f>VLOOKUP(A258,[2]nim!$A$2:$B$922,2,FALSE)</f>
        <v>#N/A</v>
      </c>
    </row>
    <row r="259" spans="1:29" x14ac:dyDescent="0.3">
      <c r="A259">
        <v>4210020577</v>
      </c>
      <c r="B259">
        <v>1</v>
      </c>
      <c r="D259">
        <v>3111103</v>
      </c>
      <c r="E259" t="s">
        <v>216</v>
      </c>
      <c r="F259" t="str">
        <f>VLOOKUP(E259,[1]PRODI_2019!$E$2:$J$70,6,FALSE)</f>
        <v>FKIP</v>
      </c>
      <c r="G259">
        <f>VLOOKUP(E259,[1]PRODI_2019!$E$2:$K$70,7,FALSE)</f>
        <v>2224</v>
      </c>
      <c r="H259" t="str">
        <f>VLOOKUP(F259,Sheet1!$H$4:$I$11,2,FALSE)</f>
        <v>2_FKIP</v>
      </c>
      <c r="I259" t="s">
        <v>435</v>
      </c>
      <c r="J259" t="s">
        <v>35</v>
      </c>
      <c r="K259" t="s">
        <v>991</v>
      </c>
      <c r="L259" s="1">
        <v>37768</v>
      </c>
      <c r="M259" t="s">
        <v>28</v>
      </c>
      <c r="N259" t="s">
        <v>49</v>
      </c>
      <c r="O259" t="s">
        <v>29</v>
      </c>
      <c r="P259" t="s">
        <v>115</v>
      </c>
      <c r="Q259" t="str">
        <f t="shared" si="12"/>
        <v>SMAN</v>
      </c>
      <c r="R259" t="str">
        <f t="shared" si="13"/>
        <v>Negeri</v>
      </c>
      <c r="S259" t="str">
        <f t="shared" ref="S259:S322" si="14">LEFT(Q259,LEN(Q259)-1)</f>
        <v>SMA</v>
      </c>
      <c r="T259" t="s">
        <v>49</v>
      </c>
      <c r="U259" t="s">
        <v>29</v>
      </c>
      <c r="V259" t="s">
        <v>31</v>
      </c>
      <c r="Z259" t="s">
        <v>1175</v>
      </c>
      <c r="AA259" t="str">
        <f>VLOOKUP(A259,[2]registrasi!$B$2:$C$955,2,FALSE)</f>
        <v>registrasi</v>
      </c>
      <c r="AB259">
        <f>VLOOKUP(G259,[3]Sheet1!$C$6:$G$46,5,FALSE)</f>
        <v>442</v>
      </c>
      <c r="AC259" t="e">
        <f>VLOOKUP(A259,[2]nim!$A$2:$B$922,2,FALSE)</f>
        <v>#N/A</v>
      </c>
    </row>
    <row r="260" spans="1:29" x14ac:dyDescent="0.3">
      <c r="A260">
        <v>4210019501</v>
      </c>
      <c r="B260">
        <v>1</v>
      </c>
      <c r="D260">
        <v>3112137</v>
      </c>
      <c r="E260" t="s">
        <v>210</v>
      </c>
      <c r="F260" t="str">
        <f>VLOOKUP(E260,[1]PRODI_2019!$E$2:$J$70,6,FALSE)</f>
        <v>FKIP</v>
      </c>
      <c r="G260">
        <f>VLOOKUP(E260,[1]PRODI_2019!$E$2:$K$70,7,FALSE)</f>
        <v>2290</v>
      </c>
      <c r="H260" t="str">
        <f>VLOOKUP(F260,Sheet1!$H$4:$I$11,2,FALSE)</f>
        <v>2_FKIP</v>
      </c>
      <c r="I260" t="s">
        <v>1260</v>
      </c>
      <c r="J260" t="s">
        <v>26</v>
      </c>
      <c r="K260" t="s">
        <v>967</v>
      </c>
      <c r="L260" s="1">
        <v>37683</v>
      </c>
      <c r="M260" t="s">
        <v>28</v>
      </c>
      <c r="N260" t="s">
        <v>56</v>
      </c>
      <c r="O260" t="s">
        <v>29</v>
      </c>
      <c r="P260" t="s">
        <v>87</v>
      </c>
      <c r="Q260" t="str">
        <f t="shared" si="12"/>
        <v>SMAN</v>
      </c>
      <c r="R260" t="str">
        <f t="shared" si="13"/>
        <v>Negeri</v>
      </c>
      <c r="S260" t="str">
        <f t="shared" si="14"/>
        <v>SMA</v>
      </c>
      <c r="T260" t="s">
        <v>56</v>
      </c>
      <c r="U260" t="s">
        <v>29</v>
      </c>
      <c r="V260" t="s">
        <v>37</v>
      </c>
      <c r="Z260" t="s">
        <v>1172</v>
      </c>
      <c r="AA260" t="str">
        <f>VLOOKUP(A260,[2]registrasi!$B$2:$C$955,2,FALSE)</f>
        <v>registrasi</v>
      </c>
      <c r="AB260">
        <f>VLOOKUP(G260,[3]Sheet1!$C$6:$G$46,5,FALSE)</f>
        <v>348</v>
      </c>
      <c r="AC260" t="str">
        <f>VLOOKUP(A260,[2]nim!$A$2:$B$922,2,FALSE)</f>
        <v>diterima</v>
      </c>
    </row>
    <row r="261" spans="1:29" x14ac:dyDescent="0.3">
      <c r="A261">
        <v>4210098148</v>
      </c>
      <c r="B261">
        <v>1</v>
      </c>
      <c r="D261">
        <v>3111111</v>
      </c>
      <c r="E261" t="s">
        <v>232</v>
      </c>
      <c r="F261" t="str">
        <f>VLOOKUP(E261,[1]PRODI_2019!$E$2:$J$70,6,FALSE)</f>
        <v>FKIP</v>
      </c>
      <c r="G261">
        <f>VLOOKUP(E261,[1]PRODI_2019!$E$2:$K$70,7,FALSE)</f>
        <v>2225</v>
      </c>
      <c r="H261" t="str">
        <f>VLOOKUP(F261,Sheet1!$H$4:$I$11,2,FALSE)</f>
        <v>2_FKIP</v>
      </c>
      <c r="I261" t="s">
        <v>436</v>
      </c>
      <c r="J261" t="s">
        <v>35</v>
      </c>
      <c r="K261" t="s">
        <v>962</v>
      </c>
      <c r="L261" s="1">
        <v>37748</v>
      </c>
      <c r="M261" t="s">
        <v>28</v>
      </c>
      <c r="N261" t="s">
        <v>56</v>
      </c>
      <c r="O261" t="s">
        <v>29</v>
      </c>
      <c r="P261" t="s">
        <v>145</v>
      </c>
      <c r="Q261" t="str">
        <f t="shared" si="12"/>
        <v>MAS</v>
      </c>
      <c r="R261" t="str">
        <f t="shared" si="13"/>
        <v>Swasta</v>
      </c>
      <c r="S261" t="str">
        <f t="shared" si="14"/>
        <v>MA</v>
      </c>
      <c r="T261" t="s">
        <v>56</v>
      </c>
      <c r="U261" t="s">
        <v>29</v>
      </c>
      <c r="V261" t="s">
        <v>37</v>
      </c>
      <c r="Z261" t="s">
        <v>1173</v>
      </c>
      <c r="AA261" t="str">
        <f>VLOOKUP(A261,[2]registrasi!$B$2:$C$955,2,FALSE)</f>
        <v>registrasi</v>
      </c>
      <c r="AB261">
        <f>VLOOKUP(G261,[3]Sheet1!$C$6:$G$46,5,FALSE)</f>
        <v>421</v>
      </c>
      <c r="AC261" t="str">
        <f>VLOOKUP(A261,[2]nim!$A$2:$B$922,2,FALSE)</f>
        <v>diterima</v>
      </c>
    </row>
    <row r="262" spans="1:29" x14ac:dyDescent="0.3">
      <c r="A262">
        <v>4210127746</v>
      </c>
      <c r="B262">
        <v>1</v>
      </c>
      <c r="D262">
        <v>3111076</v>
      </c>
      <c r="E262" t="s">
        <v>218</v>
      </c>
      <c r="F262" t="str">
        <f>VLOOKUP(E262,[1]PRODI_2019!$E$2:$J$70,6,FALSE)</f>
        <v>Pertanian</v>
      </c>
      <c r="G262">
        <f>VLOOKUP(E262,[1]PRODI_2019!$E$2:$K$70,7,FALSE)</f>
        <v>4441</v>
      </c>
      <c r="H262" t="str">
        <f>VLOOKUP(F262,Sheet1!$H$4:$I$11,2,FALSE)</f>
        <v>4_Pertanian</v>
      </c>
      <c r="I262" t="s">
        <v>437</v>
      </c>
      <c r="J262" t="s">
        <v>35</v>
      </c>
      <c r="K262" t="s">
        <v>962</v>
      </c>
      <c r="L262" s="1">
        <v>37830</v>
      </c>
      <c r="M262" t="s">
        <v>28</v>
      </c>
      <c r="N262" t="s">
        <v>56</v>
      </c>
      <c r="O262" t="s">
        <v>29</v>
      </c>
      <c r="P262" t="s">
        <v>178</v>
      </c>
      <c r="Q262" t="str">
        <f t="shared" si="12"/>
        <v>MAN</v>
      </c>
      <c r="R262" t="str">
        <f t="shared" si="13"/>
        <v>Negeri</v>
      </c>
      <c r="S262" t="str">
        <f t="shared" si="14"/>
        <v>MA</v>
      </c>
      <c r="T262" t="s">
        <v>56</v>
      </c>
      <c r="U262" t="s">
        <v>29</v>
      </c>
      <c r="V262" t="s">
        <v>31</v>
      </c>
      <c r="Z262" t="s">
        <v>1181</v>
      </c>
      <c r="AA262" t="str">
        <f>VLOOKUP(A262,[2]registrasi!$B$2:$C$955,2,FALSE)</f>
        <v>registrasi</v>
      </c>
      <c r="AB262">
        <f>VLOOKUP(G262,[3]Sheet1!$C$6:$G$46,5,FALSE)</f>
        <v>789</v>
      </c>
      <c r="AC262" t="e">
        <f>VLOOKUP(A262,[2]nim!$A$2:$B$922,2,FALSE)</f>
        <v>#N/A</v>
      </c>
    </row>
    <row r="263" spans="1:29" x14ac:dyDescent="0.3">
      <c r="A263">
        <v>4210129193</v>
      </c>
      <c r="B263">
        <v>1</v>
      </c>
      <c r="D263">
        <v>3111134</v>
      </c>
      <c r="E263" t="s">
        <v>217</v>
      </c>
      <c r="F263" t="str">
        <f>VLOOKUP(E263,[1]PRODI_2019!$E$2:$J$70,6,FALSE)</f>
        <v>FKIP</v>
      </c>
      <c r="G263">
        <f>VLOOKUP(E263,[1]PRODI_2019!$E$2:$K$70,7,FALSE)</f>
        <v>2284</v>
      </c>
      <c r="H263" t="str">
        <f>VLOOKUP(F263,Sheet1!$H$4:$I$11,2,FALSE)</f>
        <v>2_FKIP</v>
      </c>
      <c r="I263" t="s">
        <v>438</v>
      </c>
      <c r="J263" t="s">
        <v>26</v>
      </c>
      <c r="K263" t="s">
        <v>960</v>
      </c>
      <c r="L263" s="1">
        <v>37520</v>
      </c>
      <c r="M263" t="s">
        <v>28</v>
      </c>
      <c r="N263" t="s">
        <v>39</v>
      </c>
      <c r="O263" t="s">
        <v>29</v>
      </c>
      <c r="P263" t="s">
        <v>1065</v>
      </c>
      <c r="Q263" t="str">
        <f t="shared" si="12"/>
        <v>SMAS</v>
      </c>
      <c r="R263" t="str">
        <f t="shared" si="13"/>
        <v>Swasta</v>
      </c>
      <c r="S263" t="str">
        <f t="shared" si="14"/>
        <v>SMA</v>
      </c>
      <c r="T263" t="s">
        <v>39</v>
      </c>
      <c r="U263" t="s">
        <v>29</v>
      </c>
      <c r="V263" t="s">
        <v>31</v>
      </c>
      <c r="Z263" t="s">
        <v>1178</v>
      </c>
      <c r="AA263" t="str">
        <f>VLOOKUP(A263,[2]registrasi!$B$2:$C$955,2,FALSE)</f>
        <v>registrasi</v>
      </c>
      <c r="AB263">
        <f>VLOOKUP(G263,[3]Sheet1!$C$6:$G$46,5,FALSE)</f>
        <v>52</v>
      </c>
      <c r="AC263" t="e">
        <f>VLOOKUP(A263,[2]nim!$A$2:$B$922,2,FALSE)</f>
        <v>#N/A</v>
      </c>
    </row>
    <row r="264" spans="1:29" x14ac:dyDescent="0.3">
      <c r="A264">
        <v>4210141517</v>
      </c>
      <c r="B264">
        <v>1</v>
      </c>
      <c r="D264">
        <v>3111207</v>
      </c>
      <c r="E264" t="s">
        <v>235</v>
      </c>
      <c r="F264" t="str">
        <f>VLOOKUP(E264,[1]PRODI_2019!$E$2:$J$70,6,FALSE)</f>
        <v>Kedokteran</v>
      </c>
      <c r="G264">
        <f>VLOOKUP(E264,[1]PRODI_2019!$E$2:$K$70,7,FALSE)</f>
        <v>8881</v>
      </c>
      <c r="H264" t="str">
        <f>VLOOKUP(F264,Sheet1!$H$4:$I$11,2,FALSE)</f>
        <v>8_Kedokteran</v>
      </c>
      <c r="I264" t="s">
        <v>1261</v>
      </c>
      <c r="J264" t="s">
        <v>35</v>
      </c>
      <c r="K264" t="s">
        <v>967</v>
      </c>
      <c r="L264" s="1">
        <v>37993</v>
      </c>
      <c r="M264" t="s">
        <v>28</v>
      </c>
      <c r="N264" t="s">
        <v>49</v>
      </c>
      <c r="O264" t="s">
        <v>29</v>
      </c>
      <c r="P264" t="s">
        <v>105</v>
      </c>
      <c r="Q264" t="str">
        <f t="shared" si="12"/>
        <v>SMAN</v>
      </c>
      <c r="R264" t="str">
        <f t="shared" si="13"/>
        <v>Negeri</v>
      </c>
      <c r="S264" t="str">
        <f t="shared" si="14"/>
        <v>SMA</v>
      </c>
      <c r="T264" t="s">
        <v>49</v>
      </c>
      <c r="U264" t="s">
        <v>29</v>
      </c>
      <c r="V264" t="s">
        <v>31</v>
      </c>
      <c r="Z264" t="s">
        <v>1180</v>
      </c>
      <c r="AA264" t="str">
        <f>VLOOKUP(A264,[2]registrasi!$B$2:$C$955,2,FALSE)</f>
        <v>registrasi</v>
      </c>
      <c r="AB264">
        <f>VLOOKUP(G264,[3]Sheet1!$C$6:$G$46,5,FALSE)</f>
        <v>584</v>
      </c>
      <c r="AC264" t="e">
        <f>VLOOKUP(A264,[2]nim!$A$2:$B$922,2,FALSE)</f>
        <v>#N/A</v>
      </c>
    </row>
    <row r="265" spans="1:29" x14ac:dyDescent="0.3">
      <c r="A265">
        <v>4210141892</v>
      </c>
      <c r="B265">
        <v>1</v>
      </c>
      <c r="D265">
        <v>3111084</v>
      </c>
      <c r="E265" t="s">
        <v>205</v>
      </c>
      <c r="F265" t="str">
        <f>VLOOKUP(E265,[1]PRODI_2019!$E$2:$J$70,6,FALSE)</f>
        <v>Pertanian</v>
      </c>
      <c r="G265">
        <f>VLOOKUP(E265,[1]PRODI_2019!$E$2:$K$70,7,FALSE)</f>
        <v>4442</v>
      </c>
      <c r="H265" t="str">
        <f>VLOOKUP(F265,Sheet1!$H$4:$I$11,2,FALSE)</f>
        <v>4_Pertanian</v>
      </c>
      <c r="I265" t="s">
        <v>439</v>
      </c>
      <c r="J265" t="s">
        <v>35</v>
      </c>
      <c r="K265" t="s">
        <v>961</v>
      </c>
      <c r="L265" s="1">
        <v>37711</v>
      </c>
      <c r="M265" t="s">
        <v>28</v>
      </c>
      <c r="N265" t="s">
        <v>49</v>
      </c>
      <c r="O265" t="s">
        <v>29</v>
      </c>
      <c r="P265" t="s">
        <v>112</v>
      </c>
      <c r="Q265" t="str">
        <f t="shared" si="12"/>
        <v>SMAN</v>
      </c>
      <c r="R265" t="str">
        <f t="shared" si="13"/>
        <v>Negeri</v>
      </c>
      <c r="S265" t="str">
        <f t="shared" si="14"/>
        <v>SMA</v>
      </c>
      <c r="T265" t="s">
        <v>49</v>
      </c>
      <c r="U265" t="s">
        <v>29</v>
      </c>
      <c r="V265" t="s">
        <v>31</v>
      </c>
      <c r="Z265" t="s">
        <v>1178</v>
      </c>
      <c r="AA265" t="str">
        <f>VLOOKUP(A265,[2]registrasi!$B$2:$C$955,2,FALSE)</f>
        <v>registrasi</v>
      </c>
      <c r="AB265">
        <f>VLOOKUP(G265,[3]Sheet1!$C$6:$G$46,5,FALSE)</f>
        <v>404</v>
      </c>
      <c r="AC265" t="e">
        <f>VLOOKUP(A265,[2]nim!$A$2:$B$922,2,FALSE)</f>
        <v>#N/A</v>
      </c>
    </row>
    <row r="266" spans="1:29" x14ac:dyDescent="0.3">
      <c r="A266">
        <v>4210179613</v>
      </c>
      <c r="B266">
        <v>1</v>
      </c>
      <c r="D266">
        <v>3112095</v>
      </c>
      <c r="E266" t="s">
        <v>212</v>
      </c>
      <c r="F266" t="str">
        <f>VLOOKUP(E266,[1]PRODI_2019!$E$2:$J$70,6,FALSE)</f>
        <v>FKIP</v>
      </c>
      <c r="G266">
        <f>VLOOKUP(E266,[1]PRODI_2019!$E$2:$K$70,7,FALSE)</f>
        <v>2223</v>
      </c>
      <c r="H266" t="str">
        <f>VLOOKUP(F266,Sheet1!$H$4:$I$11,2,FALSE)</f>
        <v>2_FKIP</v>
      </c>
      <c r="I266" t="s">
        <v>440</v>
      </c>
      <c r="J266" t="s">
        <v>35</v>
      </c>
      <c r="K266" t="s">
        <v>964</v>
      </c>
      <c r="L266" s="1">
        <v>38066</v>
      </c>
      <c r="M266" t="s">
        <v>28</v>
      </c>
      <c r="N266" t="s">
        <v>36</v>
      </c>
      <c r="O266" t="s">
        <v>29</v>
      </c>
      <c r="P266" t="s">
        <v>149</v>
      </c>
      <c r="Q266" t="str">
        <f t="shared" si="12"/>
        <v>MAN</v>
      </c>
      <c r="R266" t="str">
        <f t="shared" si="13"/>
        <v>Negeri</v>
      </c>
      <c r="S266" t="str">
        <f t="shared" si="14"/>
        <v>MA</v>
      </c>
      <c r="T266" t="s">
        <v>36</v>
      </c>
      <c r="U266" t="s">
        <v>29</v>
      </c>
      <c r="V266" t="s">
        <v>31</v>
      </c>
      <c r="Z266" t="s">
        <v>1178</v>
      </c>
      <c r="AA266" t="str">
        <f>VLOOKUP(A266,[2]registrasi!$B$2:$C$955,2,FALSE)</f>
        <v>registrasi</v>
      </c>
      <c r="AB266">
        <f>VLOOKUP(G266,[3]Sheet1!$C$6:$G$46,5,FALSE)</f>
        <v>660</v>
      </c>
      <c r="AC266" t="e">
        <f>VLOOKUP(A266,[2]nim!$A$2:$B$922,2,FALSE)</f>
        <v>#N/A</v>
      </c>
    </row>
    <row r="267" spans="1:29" x14ac:dyDescent="0.3">
      <c r="A267">
        <v>4210180557</v>
      </c>
      <c r="B267">
        <v>1</v>
      </c>
      <c r="D267">
        <v>3111084</v>
      </c>
      <c r="E267" t="s">
        <v>205</v>
      </c>
      <c r="F267" t="str">
        <f>VLOOKUP(E267,[1]PRODI_2019!$E$2:$J$70,6,FALSE)</f>
        <v>Pertanian</v>
      </c>
      <c r="G267">
        <f>VLOOKUP(E267,[1]PRODI_2019!$E$2:$K$70,7,FALSE)</f>
        <v>4442</v>
      </c>
      <c r="H267" t="str">
        <f>VLOOKUP(F267,Sheet1!$H$4:$I$11,2,FALSE)</f>
        <v>4_Pertanian</v>
      </c>
      <c r="I267" t="s">
        <v>441</v>
      </c>
      <c r="J267" t="s">
        <v>35</v>
      </c>
      <c r="K267" t="s">
        <v>962</v>
      </c>
      <c r="L267" s="1">
        <v>37709</v>
      </c>
      <c r="M267" t="s">
        <v>28</v>
      </c>
      <c r="N267" t="s">
        <v>56</v>
      </c>
      <c r="O267" t="s">
        <v>29</v>
      </c>
      <c r="P267" t="s">
        <v>1091</v>
      </c>
      <c r="Q267" t="str">
        <f t="shared" si="12"/>
        <v>MAS</v>
      </c>
      <c r="R267" t="str">
        <f t="shared" si="13"/>
        <v>Swasta</v>
      </c>
      <c r="S267" t="str">
        <f t="shared" si="14"/>
        <v>MA</v>
      </c>
      <c r="T267" t="s">
        <v>56</v>
      </c>
      <c r="U267" t="s">
        <v>29</v>
      </c>
      <c r="V267" t="s">
        <v>31</v>
      </c>
      <c r="Z267" t="s">
        <v>1172</v>
      </c>
      <c r="AA267" t="str">
        <f>VLOOKUP(A267,[2]registrasi!$B$2:$C$955,2,FALSE)</f>
        <v>registrasi</v>
      </c>
      <c r="AB267">
        <f>VLOOKUP(G267,[3]Sheet1!$C$6:$G$46,5,FALSE)</f>
        <v>404</v>
      </c>
      <c r="AC267" t="e">
        <f>VLOOKUP(A267,[2]nim!$A$2:$B$922,2,FALSE)</f>
        <v>#N/A</v>
      </c>
    </row>
    <row r="268" spans="1:29" x14ac:dyDescent="0.3">
      <c r="A268">
        <v>4210194296</v>
      </c>
      <c r="B268">
        <v>1</v>
      </c>
      <c r="D268">
        <v>3112025</v>
      </c>
      <c r="E268" t="s">
        <v>222</v>
      </c>
      <c r="F268" t="str">
        <f>VLOOKUP(E268,[1]PRODI_2019!$E$2:$J$70,6,FALSE)</f>
        <v>FEB</v>
      </c>
      <c r="G268">
        <f>VLOOKUP(E268,[1]PRODI_2019!$E$2:$K$70,7,FALSE)</f>
        <v>5551</v>
      </c>
      <c r="H268" t="str">
        <f>VLOOKUP(F268,Sheet1!$H$4:$I$11,2,FALSE)</f>
        <v>5_FEB</v>
      </c>
      <c r="I268" t="s">
        <v>442</v>
      </c>
      <c r="J268" t="s">
        <v>35</v>
      </c>
      <c r="K268" t="s">
        <v>960</v>
      </c>
      <c r="L268" s="1">
        <v>37571</v>
      </c>
      <c r="M268" t="s">
        <v>28</v>
      </c>
      <c r="N268" t="s">
        <v>27</v>
      </c>
      <c r="O268" t="s">
        <v>29</v>
      </c>
      <c r="P268" t="s">
        <v>196</v>
      </c>
      <c r="Q268" t="str">
        <f t="shared" si="12"/>
        <v>SMAN</v>
      </c>
      <c r="R268" t="str">
        <f t="shared" si="13"/>
        <v>Negeri</v>
      </c>
      <c r="S268" t="str">
        <f t="shared" si="14"/>
        <v>SMA</v>
      </c>
      <c r="T268" t="s">
        <v>27</v>
      </c>
      <c r="U268" t="s">
        <v>29</v>
      </c>
      <c r="V268" t="s">
        <v>31</v>
      </c>
      <c r="Z268" t="s">
        <v>1178</v>
      </c>
      <c r="AA268" t="str">
        <f>VLOOKUP(A268,[2]registrasi!$B$2:$C$955,2,FALSE)</f>
        <v>registrasi</v>
      </c>
      <c r="AB268">
        <f>VLOOKUP(G268,[3]Sheet1!$C$6:$G$46,5,FALSE)</f>
        <v>1756</v>
      </c>
      <c r="AC268" t="e">
        <f>VLOOKUP(A268,[2]nim!$A$2:$B$922,2,FALSE)</f>
        <v>#N/A</v>
      </c>
    </row>
    <row r="269" spans="1:29" x14ac:dyDescent="0.3">
      <c r="A269">
        <v>4210198826</v>
      </c>
      <c r="B269">
        <v>1</v>
      </c>
      <c r="D269">
        <v>3112056</v>
      </c>
      <c r="E269" t="s">
        <v>224</v>
      </c>
      <c r="F269" t="str">
        <f>VLOOKUP(E269,[1]PRODI_2019!$E$2:$J$70,6,FALSE)</f>
        <v>FISIP</v>
      </c>
      <c r="G269">
        <f>VLOOKUP(E269,[1]PRODI_2019!$E$2:$K$70,7,FALSE)</f>
        <v>6661</v>
      </c>
      <c r="H269" t="str">
        <f>VLOOKUP(F269,Sheet1!$H$4:$I$11,2,FALSE)</f>
        <v>6_FISIP</v>
      </c>
      <c r="I269" t="s">
        <v>443</v>
      </c>
      <c r="J269" t="s">
        <v>35</v>
      </c>
      <c r="K269" t="s">
        <v>992</v>
      </c>
      <c r="L269" s="1">
        <v>37785</v>
      </c>
      <c r="M269" t="s">
        <v>28</v>
      </c>
      <c r="N269" t="s">
        <v>43</v>
      </c>
      <c r="O269" t="s">
        <v>29</v>
      </c>
      <c r="P269" t="s">
        <v>61</v>
      </c>
      <c r="Q269" t="str">
        <f t="shared" si="12"/>
        <v>SMAN</v>
      </c>
      <c r="R269" t="str">
        <f t="shared" si="13"/>
        <v>Negeri</v>
      </c>
      <c r="S269" t="str">
        <f t="shared" si="14"/>
        <v>SMA</v>
      </c>
      <c r="T269" t="s">
        <v>43</v>
      </c>
      <c r="U269" t="s">
        <v>29</v>
      </c>
      <c r="V269" t="s">
        <v>31</v>
      </c>
      <c r="Z269" t="s">
        <v>1178</v>
      </c>
      <c r="AA269" t="str">
        <f>VLOOKUP(A269,[2]registrasi!$B$2:$C$955,2,FALSE)</f>
        <v>registrasi</v>
      </c>
      <c r="AB269">
        <f>VLOOKUP(G269,[3]Sheet1!$C$6:$G$46,5,FALSE)</f>
        <v>1115</v>
      </c>
      <c r="AC269" t="e">
        <f>VLOOKUP(A269,[2]nim!$A$2:$B$922,2,FALSE)</f>
        <v>#N/A</v>
      </c>
    </row>
    <row r="270" spans="1:29" x14ac:dyDescent="0.3">
      <c r="A270">
        <v>4210206192</v>
      </c>
      <c r="B270">
        <v>1</v>
      </c>
      <c r="D270">
        <v>3111111</v>
      </c>
      <c r="E270" t="s">
        <v>232</v>
      </c>
      <c r="F270" t="str">
        <f>VLOOKUP(E270,[1]PRODI_2019!$E$2:$J$70,6,FALSE)</f>
        <v>FKIP</v>
      </c>
      <c r="G270">
        <f>VLOOKUP(E270,[1]PRODI_2019!$E$2:$K$70,7,FALSE)</f>
        <v>2225</v>
      </c>
      <c r="H270" t="str">
        <f>VLOOKUP(F270,Sheet1!$H$4:$I$11,2,FALSE)</f>
        <v>2_FKIP</v>
      </c>
      <c r="I270" t="s">
        <v>444</v>
      </c>
      <c r="J270" t="s">
        <v>35</v>
      </c>
      <c r="K270" t="s">
        <v>961</v>
      </c>
      <c r="L270" s="1">
        <v>37422</v>
      </c>
      <c r="M270" t="s">
        <v>28</v>
      </c>
      <c r="N270" t="s">
        <v>49</v>
      </c>
      <c r="O270" t="s">
        <v>29</v>
      </c>
      <c r="P270" t="s">
        <v>92</v>
      </c>
      <c r="Q270" t="str">
        <f t="shared" si="12"/>
        <v>MAN</v>
      </c>
      <c r="R270" t="str">
        <f t="shared" si="13"/>
        <v>Negeri</v>
      </c>
      <c r="S270" t="str">
        <f t="shared" si="14"/>
        <v>MA</v>
      </c>
      <c r="T270" t="s">
        <v>49</v>
      </c>
      <c r="U270" t="s">
        <v>29</v>
      </c>
      <c r="V270" t="s">
        <v>37</v>
      </c>
      <c r="Z270" t="s">
        <v>1173</v>
      </c>
      <c r="AA270" t="e">
        <f>VLOOKUP(A270,[2]registrasi!$B$2:$C$955,2,FALSE)</f>
        <v>#N/A</v>
      </c>
      <c r="AB270">
        <f>VLOOKUP(G270,[3]Sheet1!$C$6:$G$46,5,FALSE)</f>
        <v>421</v>
      </c>
      <c r="AC270" t="e">
        <f>VLOOKUP(A270,[2]nim!$A$2:$B$922,2,FALSE)</f>
        <v>#N/A</v>
      </c>
    </row>
    <row r="271" spans="1:29" x14ac:dyDescent="0.3">
      <c r="A271">
        <v>4210086465</v>
      </c>
      <c r="B271">
        <v>1</v>
      </c>
      <c r="D271">
        <v>3112017</v>
      </c>
      <c r="E271" t="s">
        <v>1187</v>
      </c>
      <c r="F271" t="str">
        <f>VLOOKUP(E271,[1]PRODI_2019!$E$2:$J$70,6,FALSE)</f>
        <v>Hukum</v>
      </c>
      <c r="G271">
        <f>VLOOKUP(E271,[1]PRODI_2019!$E$2:$K$70,7,FALSE)</f>
        <v>1111</v>
      </c>
      <c r="H271" t="str">
        <f>VLOOKUP(F271,Sheet1!$H$4:$I$11,2,FALSE)</f>
        <v>1_Hukum</v>
      </c>
      <c r="I271" t="s">
        <v>1262</v>
      </c>
      <c r="J271" t="s">
        <v>35</v>
      </c>
      <c r="K271" t="s">
        <v>993</v>
      </c>
      <c r="L271" s="1">
        <v>37885</v>
      </c>
      <c r="M271" t="s">
        <v>28</v>
      </c>
      <c r="N271" t="s">
        <v>42</v>
      </c>
      <c r="O271" t="s">
        <v>29</v>
      </c>
      <c r="P271" t="s">
        <v>147</v>
      </c>
      <c r="Q271" t="str">
        <f t="shared" si="12"/>
        <v>SMAN</v>
      </c>
      <c r="R271" t="str">
        <f t="shared" si="13"/>
        <v>Negeri</v>
      </c>
      <c r="S271" t="str">
        <f t="shared" si="14"/>
        <v>SMA</v>
      </c>
      <c r="T271" t="s">
        <v>56</v>
      </c>
      <c r="U271" t="s">
        <v>29</v>
      </c>
      <c r="V271" t="s">
        <v>31</v>
      </c>
      <c r="Z271" t="s">
        <v>1179</v>
      </c>
      <c r="AA271" t="str">
        <f>VLOOKUP(A271,[2]registrasi!$B$2:$C$955,2,FALSE)</f>
        <v>registrasi</v>
      </c>
      <c r="AB271">
        <f>VLOOKUP(G271,[3]Sheet1!$C$6:$G$46,5,FALSE)</f>
        <v>1201</v>
      </c>
      <c r="AC271" t="str">
        <f>VLOOKUP(A271,[2]nim!$A$2:$B$922,2,FALSE)</f>
        <v>diterima</v>
      </c>
    </row>
    <row r="272" spans="1:29" x14ac:dyDescent="0.3">
      <c r="A272">
        <v>4210174477</v>
      </c>
      <c r="B272">
        <v>1</v>
      </c>
      <c r="D272">
        <v>3112056</v>
      </c>
      <c r="E272" t="s">
        <v>224</v>
      </c>
      <c r="F272" t="str">
        <f>VLOOKUP(E272,[1]PRODI_2019!$E$2:$J$70,6,FALSE)</f>
        <v>FISIP</v>
      </c>
      <c r="G272">
        <f>VLOOKUP(E272,[1]PRODI_2019!$E$2:$K$70,7,FALSE)</f>
        <v>6661</v>
      </c>
      <c r="H272" t="str">
        <f>VLOOKUP(F272,Sheet1!$H$4:$I$11,2,FALSE)</f>
        <v>6_FISIP</v>
      </c>
      <c r="I272" t="s">
        <v>445</v>
      </c>
      <c r="J272" t="s">
        <v>35</v>
      </c>
      <c r="K272" t="s">
        <v>961</v>
      </c>
      <c r="L272" s="1">
        <v>37553</v>
      </c>
      <c r="M272" t="s">
        <v>28</v>
      </c>
      <c r="N272" t="s">
        <v>49</v>
      </c>
      <c r="O272" t="s">
        <v>29</v>
      </c>
      <c r="P272" t="s">
        <v>105</v>
      </c>
      <c r="Q272" t="str">
        <f t="shared" si="12"/>
        <v>SMAN</v>
      </c>
      <c r="R272" t="str">
        <f t="shared" si="13"/>
        <v>Negeri</v>
      </c>
      <c r="S272" t="str">
        <f t="shared" si="14"/>
        <v>SMA</v>
      </c>
      <c r="T272" t="s">
        <v>49</v>
      </c>
      <c r="U272" t="s">
        <v>29</v>
      </c>
      <c r="V272" t="s">
        <v>31</v>
      </c>
      <c r="Z272" t="s">
        <v>1173</v>
      </c>
      <c r="AA272" t="str">
        <f>VLOOKUP(A272,[2]registrasi!$B$2:$C$955,2,FALSE)</f>
        <v>registrasi</v>
      </c>
      <c r="AB272">
        <f>VLOOKUP(G272,[3]Sheet1!$C$6:$G$46,5,FALSE)</f>
        <v>1115</v>
      </c>
      <c r="AC272" t="e">
        <f>VLOOKUP(A272,[2]nim!$A$2:$B$922,2,FALSE)</f>
        <v>#N/A</v>
      </c>
    </row>
    <row r="273" spans="1:29" x14ac:dyDescent="0.3">
      <c r="A273">
        <v>4210209432</v>
      </c>
      <c r="B273">
        <v>1</v>
      </c>
      <c r="D273">
        <v>3111103</v>
      </c>
      <c r="E273" t="s">
        <v>216</v>
      </c>
      <c r="F273" t="str">
        <f>VLOOKUP(E273,[1]PRODI_2019!$E$2:$J$70,6,FALSE)</f>
        <v>FKIP</v>
      </c>
      <c r="G273">
        <f>VLOOKUP(E273,[1]PRODI_2019!$E$2:$K$70,7,FALSE)</f>
        <v>2224</v>
      </c>
      <c r="H273" t="str">
        <f>VLOOKUP(F273,Sheet1!$H$4:$I$11,2,FALSE)</f>
        <v>2_FKIP</v>
      </c>
      <c r="I273" t="s">
        <v>446</v>
      </c>
      <c r="J273" t="s">
        <v>35</v>
      </c>
      <c r="K273" t="s">
        <v>994</v>
      </c>
      <c r="L273" s="1">
        <v>37960</v>
      </c>
      <c r="M273" t="s">
        <v>28</v>
      </c>
      <c r="N273" t="s">
        <v>49</v>
      </c>
      <c r="O273" t="s">
        <v>29</v>
      </c>
      <c r="P273" t="s">
        <v>92</v>
      </c>
      <c r="Q273" t="str">
        <f t="shared" si="12"/>
        <v>MAN</v>
      </c>
      <c r="R273" t="str">
        <f t="shared" si="13"/>
        <v>Negeri</v>
      </c>
      <c r="S273" t="str">
        <f t="shared" si="14"/>
        <v>MA</v>
      </c>
      <c r="T273" t="s">
        <v>49</v>
      </c>
      <c r="U273" t="s">
        <v>29</v>
      </c>
      <c r="V273" t="s">
        <v>37</v>
      </c>
      <c r="Z273" t="s">
        <v>1175</v>
      </c>
      <c r="AA273" t="str">
        <f>VLOOKUP(A273,[2]registrasi!$B$2:$C$955,2,FALSE)</f>
        <v>registrasi</v>
      </c>
      <c r="AB273">
        <f>VLOOKUP(G273,[3]Sheet1!$C$6:$G$46,5,FALSE)</f>
        <v>442</v>
      </c>
      <c r="AC273" t="str">
        <f>VLOOKUP(A273,[2]nim!$A$2:$B$922,2,FALSE)</f>
        <v>diterima</v>
      </c>
    </row>
    <row r="274" spans="1:29" x14ac:dyDescent="0.3">
      <c r="A274">
        <v>4210213411</v>
      </c>
      <c r="B274">
        <v>1</v>
      </c>
      <c r="D274">
        <v>3111142</v>
      </c>
      <c r="E274" t="s">
        <v>230</v>
      </c>
      <c r="F274" t="str">
        <f>VLOOKUP(E274,[1]PRODI_2019!$E$2:$J$70,6,FALSE)</f>
        <v>FKIP</v>
      </c>
      <c r="G274">
        <f>VLOOKUP(E274,[1]PRODI_2019!$E$2:$K$70,7,FALSE)</f>
        <v>2280</v>
      </c>
      <c r="H274" t="str">
        <f>VLOOKUP(F274,Sheet1!$H$4:$I$11,2,FALSE)</f>
        <v>2_FKIP</v>
      </c>
      <c r="I274" t="s">
        <v>447</v>
      </c>
      <c r="J274" t="s">
        <v>35</v>
      </c>
      <c r="K274" t="s">
        <v>961</v>
      </c>
      <c r="L274" s="1">
        <v>37678</v>
      </c>
      <c r="M274" t="s">
        <v>28</v>
      </c>
      <c r="N274" t="s">
        <v>49</v>
      </c>
      <c r="O274" t="s">
        <v>29</v>
      </c>
      <c r="P274" t="s">
        <v>92</v>
      </c>
      <c r="Q274" t="str">
        <f t="shared" si="12"/>
        <v>MAN</v>
      </c>
      <c r="R274" t="str">
        <f t="shared" si="13"/>
        <v>Negeri</v>
      </c>
      <c r="S274" t="str">
        <f t="shared" si="14"/>
        <v>MA</v>
      </c>
      <c r="T274" t="s">
        <v>49</v>
      </c>
      <c r="U274" t="s">
        <v>29</v>
      </c>
      <c r="V274" t="s">
        <v>37</v>
      </c>
      <c r="Z274" t="s">
        <v>1173</v>
      </c>
      <c r="AA274" t="str">
        <f>VLOOKUP(A274,[2]registrasi!$B$2:$C$955,2,FALSE)</f>
        <v>registrasi</v>
      </c>
      <c r="AB274">
        <f>VLOOKUP(G274,[3]Sheet1!$C$6:$G$46,5,FALSE)</f>
        <v>151</v>
      </c>
      <c r="AC274" t="str">
        <f>VLOOKUP(A274,[2]nim!$A$2:$B$922,2,FALSE)</f>
        <v>diterima</v>
      </c>
    </row>
    <row r="275" spans="1:29" x14ac:dyDescent="0.3">
      <c r="A275">
        <v>4210217456</v>
      </c>
      <c r="B275">
        <v>1</v>
      </c>
      <c r="D275">
        <v>3112017</v>
      </c>
      <c r="E275" t="s">
        <v>1187</v>
      </c>
      <c r="F275" t="str">
        <f>VLOOKUP(E275,[1]PRODI_2019!$E$2:$J$70,6,FALSE)</f>
        <v>Hukum</v>
      </c>
      <c r="G275">
        <f>VLOOKUP(E275,[1]PRODI_2019!$E$2:$K$70,7,FALSE)</f>
        <v>1111</v>
      </c>
      <c r="H275" t="str">
        <f>VLOOKUP(F275,Sheet1!$H$4:$I$11,2,FALSE)</f>
        <v>1_Hukum</v>
      </c>
      <c r="I275" t="s">
        <v>1263</v>
      </c>
      <c r="J275" t="s">
        <v>35</v>
      </c>
      <c r="K275" t="s">
        <v>960</v>
      </c>
      <c r="L275" s="1">
        <v>37813</v>
      </c>
      <c r="M275" t="s">
        <v>28</v>
      </c>
      <c r="N275" t="s">
        <v>39</v>
      </c>
      <c r="O275" t="s">
        <v>29</v>
      </c>
      <c r="P275" t="s">
        <v>182</v>
      </c>
      <c r="Q275" t="str">
        <f t="shared" si="12"/>
        <v>SMAS</v>
      </c>
      <c r="R275" t="str">
        <f t="shared" si="13"/>
        <v>Swasta</v>
      </c>
      <c r="S275" t="str">
        <f t="shared" si="14"/>
        <v>SMA</v>
      </c>
      <c r="T275" t="s">
        <v>39</v>
      </c>
      <c r="U275" t="s">
        <v>29</v>
      </c>
      <c r="V275" t="s">
        <v>31</v>
      </c>
      <c r="Z275" t="s">
        <v>1172</v>
      </c>
      <c r="AA275" t="str">
        <f>VLOOKUP(A275,[2]registrasi!$B$2:$C$955,2,FALSE)</f>
        <v>registrasi</v>
      </c>
      <c r="AB275">
        <f>VLOOKUP(G275,[3]Sheet1!$C$6:$G$46,5,FALSE)</f>
        <v>1201</v>
      </c>
      <c r="AC275" t="e">
        <f>VLOOKUP(A275,[2]nim!$A$2:$B$922,2,FALSE)</f>
        <v>#N/A</v>
      </c>
    </row>
    <row r="276" spans="1:29" x14ac:dyDescent="0.3">
      <c r="A276">
        <v>4210223261</v>
      </c>
      <c r="B276">
        <v>1</v>
      </c>
      <c r="D276">
        <v>3111142</v>
      </c>
      <c r="E276" t="s">
        <v>230</v>
      </c>
      <c r="F276" t="str">
        <f>VLOOKUP(E276,[1]PRODI_2019!$E$2:$J$70,6,FALSE)</f>
        <v>FKIP</v>
      </c>
      <c r="G276">
        <f>VLOOKUP(E276,[1]PRODI_2019!$E$2:$K$70,7,FALSE)</f>
        <v>2280</v>
      </c>
      <c r="H276" t="str">
        <f>VLOOKUP(F276,Sheet1!$H$4:$I$11,2,FALSE)</f>
        <v>2_FKIP</v>
      </c>
      <c r="I276" t="s">
        <v>448</v>
      </c>
      <c r="J276" t="s">
        <v>35</v>
      </c>
      <c r="K276" t="s">
        <v>966</v>
      </c>
      <c r="L276" s="1">
        <v>37887</v>
      </c>
      <c r="M276" t="s">
        <v>28</v>
      </c>
      <c r="N276" t="s">
        <v>49</v>
      </c>
      <c r="O276" t="s">
        <v>29</v>
      </c>
      <c r="P276" t="s">
        <v>1092</v>
      </c>
      <c r="Q276" t="str">
        <f t="shared" si="12"/>
        <v>SMAN</v>
      </c>
      <c r="R276" t="str">
        <f t="shared" si="13"/>
        <v>Negeri</v>
      </c>
      <c r="S276" t="str">
        <f t="shared" si="14"/>
        <v>SMA</v>
      </c>
      <c r="T276" t="s">
        <v>49</v>
      </c>
      <c r="U276" t="s">
        <v>29</v>
      </c>
      <c r="V276" t="s">
        <v>31</v>
      </c>
      <c r="Z276" t="s">
        <v>1178</v>
      </c>
      <c r="AA276" t="str">
        <f>VLOOKUP(A276,[2]registrasi!$B$2:$C$955,2,FALSE)</f>
        <v>registrasi</v>
      </c>
      <c r="AB276">
        <f>VLOOKUP(G276,[3]Sheet1!$C$6:$G$46,5,FALSE)</f>
        <v>151</v>
      </c>
      <c r="AC276" t="e">
        <f>VLOOKUP(A276,[2]nim!$A$2:$B$922,2,FALSE)</f>
        <v>#N/A</v>
      </c>
    </row>
    <row r="277" spans="1:29" x14ac:dyDescent="0.3">
      <c r="A277">
        <v>4210224238</v>
      </c>
      <c r="B277">
        <v>1</v>
      </c>
      <c r="D277">
        <v>3112176</v>
      </c>
      <c r="E277" t="s">
        <v>207</v>
      </c>
      <c r="F277" t="str">
        <f>VLOOKUP(E277,[1]PRODI_2019!$E$2:$J$70,6,FALSE)</f>
        <v>FKIP</v>
      </c>
      <c r="G277">
        <f>VLOOKUP(E277,[1]PRODI_2019!$E$2:$K$70,7,FALSE)</f>
        <v>2285</v>
      </c>
      <c r="H277" t="str">
        <f>VLOOKUP(F277,Sheet1!$H$4:$I$11,2,FALSE)</f>
        <v>2_FKIP</v>
      </c>
      <c r="I277" t="s">
        <v>449</v>
      </c>
      <c r="J277" t="s">
        <v>35</v>
      </c>
      <c r="K277" t="s">
        <v>962</v>
      </c>
      <c r="L277" s="1">
        <v>37488</v>
      </c>
      <c r="M277" t="s">
        <v>28</v>
      </c>
      <c r="N277" t="s">
        <v>56</v>
      </c>
      <c r="O277" t="s">
        <v>29</v>
      </c>
      <c r="P277" t="s">
        <v>126</v>
      </c>
      <c r="Q277" t="str">
        <f t="shared" ref="Q277:Q340" si="15">TRIM(LEFT(P277,FIND(" ",P277,1)))</f>
        <v>SMAN</v>
      </c>
      <c r="R277" t="str">
        <f t="shared" ref="R277:R340" si="16">IF(RIGHT(Q277,1)="N","Negeri","Swasta")</f>
        <v>Negeri</v>
      </c>
      <c r="S277" t="str">
        <f t="shared" si="14"/>
        <v>SMA</v>
      </c>
      <c r="T277" t="s">
        <v>56</v>
      </c>
      <c r="U277" t="s">
        <v>29</v>
      </c>
      <c r="V277" t="s">
        <v>37</v>
      </c>
      <c r="Z277" t="s">
        <v>1172</v>
      </c>
      <c r="AA277" t="str">
        <f>VLOOKUP(A277,[2]registrasi!$B$2:$C$955,2,FALSE)</f>
        <v>registrasi</v>
      </c>
      <c r="AB277">
        <f>VLOOKUP(G277,[3]Sheet1!$C$6:$G$46,5,FALSE)</f>
        <v>715</v>
      </c>
      <c r="AC277" t="str">
        <f>VLOOKUP(A277,[2]nim!$A$2:$B$922,2,FALSE)</f>
        <v>diterima</v>
      </c>
    </row>
    <row r="278" spans="1:29" x14ac:dyDescent="0.3">
      <c r="A278">
        <v>4210236370</v>
      </c>
      <c r="B278">
        <v>1</v>
      </c>
      <c r="D278">
        <v>3112087</v>
      </c>
      <c r="E278" t="s">
        <v>1188</v>
      </c>
      <c r="F278" t="str">
        <f>VLOOKUP(E278,[1]PRODI_2019!$E$2:$J$70,6,FALSE)</f>
        <v>FKIP</v>
      </c>
      <c r="G278">
        <f>VLOOKUP(E278,[1]PRODI_2019!$E$2:$K$70,7,FALSE)</f>
        <v>2222</v>
      </c>
      <c r="H278" t="str">
        <f>VLOOKUP(F278,Sheet1!$H$4:$I$11,2,FALSE)</f>
        <v>2_FKIP</v>
      </c>
      <c r="I278" t="s">
        <v>450</v>
      </c>
      <c r="J278" t="s">
        <v>35</v>
      </c>
      <c r="K278" t="s">
        <v>957</v>
      </c>
      <c r="L278" s="1">
        <v>38023</v>
      </c>
      <c r="M278" t="s">
        <v>28</v>
      </c>
      <c r="N278" t="s">
        <v>75</v>
      </c>
      <c r="O278" t="s">
        <v>1202</v>
      </c>
      <c r="P278" t="s">
        <v>86</v>
      </c>
      <c r="Q278" t="str">
        <f t="shared" si="15"/>
        <v>MAS</v>
      </c>
      <c r="R278" t="str">
        <f t="shared" si="16"/>
        <v>Swasta</v>
      </c>
      <c r="S278" t="str">
        <f t="shared" si="14"/>
        <v>MA</v>
      </c>
      <c r="T278" t="s">
        <v>56</v>
      </c>
      <c r="U278" t="s">
        <v>29</v>
      </c>
      <c r="V278" t="s">
        <v>31</v>
      </c>
      <c r="Z278" t="s">
        <v>1172</v>
      </c>
      <c r="AA278" t="str">
        <f>VLOOKUP(A278,[2]registrasi!$B$2:$C$955,2,FALSE)</f>
        <v>registrasi</v>
      </c>
      <c r="AB278">
        <f>VLOOKUP(G278,[3]Sheet1!$C$6:$G$46,5,FALSE)</f>
        <v>578</v>
      </c>
      <c r="AC278" t="e">
        <f>VLOOKUP(A278,[2]nim!$A$2:$B$922,2,FALSE)</f>
        <v>#N/A</v>
      </c>
    </row>
    <row r="279" spans="1:29" x14ac:dyDescent="0.3">
      <c r="A279">
        <v>4210178048</v>
      </c>
      <c r="B279">
        <v>1</v>
      </c>
      <c r="D279">
        <v>3111103</v>
      </c>
      <c r="E279" t="s">
        <v>216</v>
      </c>
      <c r="F279" t="str">
        <f>VLOOKUP(E279,[1]PRODI_2019!$E$2:$J$70,6,FALSE)</f>
        <v>FKIP</v>
      </c>
      <c r="G279">
        <f>VLOOKUP(E279,[1]PRODI_2019!$E$2:$K$70,7,FALSE)</f>
        <v>2224</v>
      </c>
      <c r="H279" t="str">
        <f>VLOOKUP(F279,Sheet1!$H$4:$I$11,2,FALSE)</f>
        <v>2_FKIP</v>
      </c>
      <c r="I279" t="s">
        <v>451</v>
      </c>
      <c r="J279" t="s">
        <v>35</v>
      </c>
      <c r="K279" t="s">
        <v>962</v>
      </c>
      <c r="L279" s="1">
        <v>37826</v>
      </c>
      <c r="M279" t="s">
        <v>28</v>
      </c>
      <c r="N279" t="s">
        <v>56</v>
      </c>
      <c r="O279" t="s">
        <v>29</v>
      </c>
      <c r="P279" t="s">
        <v>86</v>
      </c>
      <c r="Q279" t="str">
        <f t="shared" si="15"/>
        <v>MAS</v>
      </c>
      <c r="R279" t="str">
        <f t="shared" si="16"/>
        <v>Swasta</v>
      </c>
      <c r="S279" t="str">
        <f t="shared" si="14"/>
        <v>MA</v>
      </c>
      <c r="T279" t="s">
        <v>56</v>
      </c>
      <c r="U279" t="s">
        <v>29</v>
      </c>
      <c r="V279" t="s">
        <v>31</v>
      </c>
      <c r="Z279" t="s">
        <v>1172</v>
      </c>
      <c r="AA279" t="str">
        <f>VLOOKUP(A279,[2]registrasi!$B$2:$C$955,2,FALSE)</f>
        <v>registrasi</v>
      </c>
      <c r="AB279">
        <f>VLOOKUP(G279,[3]Sheet1!$C$6:$G$46,5,FALSE)</f>
        <v>442</v>
      </c>
      <c r="AC279" t="e">
        <f>VLOOKUP(A279,[2]nim!$A$2:$B$922,2,FALSE)</f>
        <v>#N/A</v>
      </c>
    </row>
    <row r="280" spans="1:29" x14ac:dyDescent="0.3">
      <c r="A280">
        <v>4210239344</v>
      </c>
      <c r="B280">
        <v>1</v>
      </c>
      <c r="D280">
        <v>3112056</v>
      </c>
      <c r="E280" t="s">
        <v>224</v>
      </c>
      <c r="F280" t="str">
        <f>VLOOKUP(E280,[1]PRODI_2019!$E$2:$J$70,6,FALSE)</f>
        <v>FISIP</v>
      </c>
      <c r="G280">
        <f>VLOOKUP(E280,[1]PRODI_2019!$E$2:$K$70,7,FALSE)</f>
        <v>6661</v>
      </c>
      <c r="H280" t="str">
        <f>VLOOKUP(F280,Sheet1!$H$4:$I$11,2,FALSE)</f>
        <v>6_FISIP</v>
      </c>
      <c r="I280" t="s">
        <v>452</v>
      </c>
      <c r="J280" t="s">
        <v>35</v>
      </c>
      <c r="K280" t="s">
        <v>974</v>
      </c>
      <c r="L280" s="1">
        <v>37789</v>
      </c>
      <c r="M280" t="s">
        <v>28</v>
      </c>
      <c r="N280" t="s">
        <v>42</v>
      </c>
      <c r="O280" t="s">
        <v>29</v>
      </c>
      <c r="P280" t="s">
        <v>108</v>
      </c>
      <c r="Q280" t="str">
        <f t="shared" si="15"/>
        <v>MAN</v>
      </c>
      <c r="R280" t="str">
        <f t="shared" si="16"/>
        <v>Negeri</v>
      </c>
      <c r="S280" t="str">
        <f t="shared" si="14"/>
        <v>MA</v>
      </c>
      <c r="T280" t="s">
        <v>42</v>
      </c>
      <c r="U280" t="s">
        <v>29</v>
      </c>
      <c r="V280" t="s">
        <v>37</v>
      </c>
      <c r="Z280" t="s">
        <v>1172</v>
      </c>
      <c r="AA280" t="str">
        <f>VLOOKUP(A280,[2]registrasi!$B$2:$C$955,2,FALSE)</f>
        <v>registrasi</v>
      </c>
      <c r="AB280">
        <f>VLOOKUP(G280,[3]Sheet1!$C$6:$G$46,5,FALSE)</f>
        <v>1115</v>
      </c>
      <c r="AC280" t="str">
        <f>VLOOKUP(A280,[2]nim!$A$2:$B$922,2,FALSE)</f>
        <v>diterima</v>
      </c>
    </row>
    <row r="281" spans="1:29" x14ac:dyDescent="0.3">
      <c r="A281">
        <v>4210239886</v>
      </c>
      <c r="B281">
        <v>1</v>
      </c>
      <c r="D281">
        <v>3112153</v>
      </c>
      <c r="E281" t="s">
        <v>221</v>
      </c>
      <c r="F281" t="str">
        <f>VLOOKUP(E281,[1]PRODI_2019!$E$2:$J$70,6,FALSE)</f>
        <v>FKIP</v>
      </c>
      <c r="G281">
        <f>VLOOKUP(E281,[1]PRODI_2019!$E$2:$K$70,7,FALSE)</f>
        <v>2286</v>
      </c>
      <c r="H281" t="str">
        <f>VLOOKUP(F281,Sheet1!$H$4:$I$11,2,FALSE)</f>
        <v>2_FKIP</v>
      </c>
      <c r="I281" t="s">
        <v>453</v>
      </c>
      <c r="J281" t="s">
        <v>26</v>
      </c>
      <c r="K281" t="s">
        <v>966</v>
      </c>
      <c r="L281" s="1">
        <v>37480</v>
      </c>
      <c r="M281" t="s">
        <v>28</v>
      </c>
      <c r="N281" t="s">
        <v>49</v>
      </c>
      <c r="O281" t="s">
        <v>29</v>
      </c>
      <c r="P281" t="s">
        <v>115</v>
      </c>
      <c r="Q281" t="str">
        <f t="shared" si="15"/>
        <v>SMAN</v>
      </c>
      <c r="R281" t="str">
        <f t="shared" si="16"/>
        <v>Negeri</v>
      </c>
      <c r="S281" t="str">
        <f t="shared" si="14"/>
        <v>SMA</v>
      </c>
      <c r="T281" t="s">
        <v>49</v>
      </c>
      <c r="U281" t="s">
        <v>29</v>
      </c>
      <c r="V281" t="s">
        <v>31</v>
      </c>
      <c r="Z281" t="s">
        <v>1173</v>
      </c>
      <c r="AA281" t="str">
        <f>VLOOKUP(A281,[2]registrasi!$B$2:$C$955,2,FALSE)</f>
        <v>registrasi</v>
      </c>
      <c r="AB281">
        <f>VLOOKUP(G281,[3]Sheet1!$C$6:$G$46,5,FALSE)</f>
        <v>103</v>
      </c>
      <c r="AC281" t="e">
        <f>VLOOKUP(A281,[2]nim!$A$2:$B$922,2,FALSE)</f>
        <v>#N/A</v>
      </c>
    </row>
    <row r="282" spans="1:29" x14ac:dyDescent="0.3">
      <c r="A282">
        <v>4210240115</v>
      </c>
      <c r="B282">
        <v>1</v>
      </c>
      <c r="D282">
        <v>3111053</v>
      </c>
      <c r="E282" t="s">
        <v>227</v>
      </c>
      <c r="F282" t="str">
        <f>VLOOKUP(E282,[1]PRODI_2019!$E$2:$J$70,6,FALSE)</f>
        <v>Teknik</v>
      </c>
      <c r="G282">
        <f>VLOOKUP(E282,[1]PRODI_2019!$E$2:$K$70,7,FALSE)</f>
        <v>3335</v>
      </c>
      <c r="H282" t="str">
        <f>VLOOKUP(F282,Sheet1!$H$4:$I$11,2,FALSE)</f>
        <v>3_Teknik</v>
      </c>
      <c r="I282" t="s">
        <v>454</v>
      </c>
      <c r="J282" t="s">
        <v>26</v>
      </c>
      <c r="K282" t="s">
        <v>995</v>
      </c>
      <c r="L282" s="1">
        <v>37535</v>
      </c>
      <c r="M282" t="s">
        <v>28</v>
      </c>
      <c r="N282" t="s">
        <v>39</v>
      </c>
      <c r="O282" t="s">
        <v>29</v>
      </c>
      <c r="P282" t="s">
        <v>128</v>
      </c>
      <c r="Q282" t="str">
        <f t="shared" si="15"/>
        <v>SMAN</v>
      </c>
      <c r="R282" t="str">
        <f t="shared" si="16"/>
        <v>Negeri</v>
      </c>
      <c r="S282" t="str">
        <f t="shared" si="14"/>
        <v>SMA</v>
      </c>
      <c r="T282" t="s">
        <v>39</v>
      </c>
      <c r="U282" t="s">
        <v>29</v>
      </c>
      <c r="V282" t="s">
        <v>31</v>
      </c>
      <c r="Z282" t="s">
        <v>1177</v>
      </c>
      <c r="AA282" t="str">
        <f>VLOOKUP(A282,[2]registrasi!$B$2:$C$955,2,FALSE)</f>
        <v>registrasi</v>
      </c>
      <c r="AB282">
        <f>VLOOKUP(G282,[3]Sheet1!$C$6:$G$46,5,FALSE)</f>
        <v>411</v>
      </c>
      <c r="AC282" t="str">
        <f>VLOOKUP(A282,[2]nim!$A$2:$B$922,2,FALSE)</f>
        <v>diterima</v>
      </c>
    </row>
    <row r="283" spans="1:29" x14ac:dyDescent="0.3">
      <c r="A283">
        <v>4210249633</v>
      </c>
      <c r="B283">
        <v>1</v>
      </c>
      <c r="D283">
        <v>3111181</v>
      </c>
      <c r="E283" t="s">
        <v>234</v>
      </c>
      <c r="F283" t="str">
        <f>VLOOKUP(E283,[1]PRODI_2019!$E$2:$J$70,6,FALSE)</f>
        <v>Kedokteran</v>
      </c>
      <c r="G283">
        <f>VLOOKUP(E283,[1]PRODI_2019!$E$2:$K$70,7,FALSE)</f>
        <v>8883</v>
      </c>
      <c r="H283" t="str">
        <f>VLOOKUP(F283,Sheet1!$H$4:$I$11,2,FALSE)</f>
        <v>8_Kedokteran</v>
      </c>
      <c r="I283" t="s">
        <v>455</v>
      </c>
      <c r="J283" t="s">
        <v>26</v>
      </c>
      <c r="K283" t="s">
        <v>996</v>
      </c>
      <c r="L283" s="1">
        <v>37734</v>
      </c>
      <c r="M283" t="s">
        <v>28</v>
      </c>
      <c r="N283" t="s">
        <v>49</v>
      </c>
      <c r="O283" t="s">
        <v>29</v>
      </c>
      <c r="P283" t="s">
        <v>174</v>
      </c>
      <c r="Q283" t="str">
        <f t="shared" si="15"/>
        <v>SMAN</v>
      </c>
      <c r="R283" t="str">
        <f t="shared" si="16"/>
        <v>Negeri</v>
      </c>
      <c r="S283" t="str">
        <f t="shared" si="14"/>
        <v>SMA</v>
      </c>
      <c r="T283" t="s">
        <v>49</v>
      </c>
      <c r="U283" t="s">
        <v>29</v>
      </c>
      <c r="V283" t="s">
        <v>31</v>
      </c>
      <c r="Z283" t="s">
        <v>1177</v>
      </c>
      <c r="AA283" t="str">
        <f>VLOOKUP(A283,[2]registrasi!$B$2:$C$955,2,FALSE)</f>
        <v>registrasi</v>
      </c>
      <c r="AB283">
        <f>VLOOKUP(G283,[3]Sheet1!$C$6:$G$46,5,FALSE)</f>
        <v>25</v>
      </c>
      <c r="AC283" t="e">
        <f>VLOOKUP(A283,[2]nim!$A$2:$B$922,2,FALSE)</f>
        <v>#N/A</v>
      </c>
    </row>
    <row r="284" spans="1:29" x14ac:dyDescent="0.3">
      <c r="A284">
        <v>4210250376</v>
      </c>
      <c r="B284">
        <v>1</v>
      </c>
      <c r="D284">
        <v>3111126</v>
      </c>
      <c r="E284" t="s">
        <v>220</v>
      </c>
      <c r="F284" t="str">
        <f>VLOOKUP(E284,[1]PRODI_2019!$E$2:$J$70,6,FALSE)</f>
        <v>FKIP</v>
      </c>
      <c r="G284">
        <f>VLOOKUP(E284,[1]PRODI_2019!$E$2:$K$70,7,FALSE)</f>
        <v>2283</v>
      </c>
      <c r="H284" t="str">
        <f>VLOOKUP(F284,Sheet1!$H$4:$I$11,2,FALSE)</f>
        <v>2_FKIP</v>
      </c>
      <c r="I284" t="s">
        <v>1264</v>
      </c>
      <c r="J284" t="s">
        <v>35</v>
      </c>
      <c r="K284" t="s">
        <v>966</v>
      </c>
      <c r="L284" s="1">
        <v>37603</v>
      </c>
      <c r="M284" t="s">
        <v>28</v>
      </c>
      <c r="N284" t="s">
        <v>49</v>
      </c>
      <c r="O284" t="s">
        <v>29</v>
      </c>
      <c r="P284" t="s">
        <v>174</v>
      </c>
      <c r="Q284" t="str">
        <f t="shared" si="15"/>
        <v>SMAN</v>
      </c>
      <c r="R284" t="str">
        <f t="shared" si="16"/>
        <v>Negeri</v>
      </c>
      <c r="S284" t="str">
        <f t="shared" si="14"/>
        <v>SMA</v>
      </c>
      <c r="T284" t="s">
        <v>49</v>
      </c>
      <c r="U284" t="s">
        <v>29</v>
      </c>
      <c r="V284" t="s">
        <v>31</v>
      </c>
      <c r="Z284" t="s">
        <v>1172</v>
      </c>
      <c r="AA284" t="str">
        <f>VLOOKUP(A284,[2]registrasi!$B$2:$C$955,2,FALSE)</f>
        <v>registrasi</v>
      </c>
      <c r="AB284">
        <f>VLOOKUP(G284,[3]Sheet1!$C$6:$G$46,5,FALSE)</f>
        <v>64</v>
      </c>
      <c r="AC284" t="str">
        <f>VLOOKUP(A284,[2]nim!$A$2:$B$922,2,FALSE)</f>
        <v>diterima</v>
      </c>
    </row>
    <row r="285" spans="1:29" x14ac:dyDescent="0.3">
      <c r="A285">
        <v>4210255777</v>
      </c>
      <c r="B285">
        <v>1</v>
      </c>
      <c r="D285">
        <v>3112025</v>
      </c>
      <c r="E285" t="s">
        <v>222</v>
      </c>
      <c r="F285" t="str">
        <f>VLOOKUP(E285,[1]PRODI_2019!$E$2:$J$70,6,FALSE)</f>
        <v>FEB</v>
      </c>
      <c r="G285">
        <f>VLOOKUP(E285,[1]PRODI_2019!$E$2:$K$70,7,FALSE)</f>
        <v>5551</v>
      </c>
      <c r="H285" t="str">
        <f>VLOOKUP(F285,Sheet1!$H$4:$I$11,2,FALSE)</f>
        <v>5_FEB</v>
      </c>
      <c r="I285" t="s">
        <v>456</v>
      </c>
      <c r="J285" t="s">
        <v>35</v>
      </c>
      <c r="K285" t="s">
        <v>997</v>
      </c>
      <c r="L285" s="1">
        <v>37905</v>
      </c>
      <c r="M285" t="s">
        <v>28</v>
      </c>
      <c r="N285" t="s">
        <v>49</v>
      </c>
      <c r="O285" t="s">
        <v>29</v>
      </c>
      <c r="P285" t="s">
        <v>105</v>
      </c>
      <c r="Q285" t="str">
        <f t="shared" si="15"/>
        <v>SMAN</v>
      </c>
      <c r="R285" t="str">
        <f t="shared" si="16"/>
        <v>Negeri</v>
      </c>
      <c r="S285" t="str">
        <f t="shared" si="14"/>
        <v>SMA</v>
      </c>
      <c r="T285" t="s">
        <v>49</v>
      </c>
      <c r="U285" t="s">
        <v>29</v>
      </c>
      <c r="V285" t="s">
        <v>31</v>
      </c>
      <c r="Z285" t="s">
        <v>1174</v>
      </c>
      <c r="AA285" t="str">
        <f>VLOOKUP(A285,[2]registrasi!$B$2:$C$955,2,FALSE)</f>
        <v>registrasi</v>
      </c>
      <c r="AB285">
        <f>VLOOKUP(G285,[3]Sheet1!$C$6:$G$46,5,FALSE)</f>
        <v>1756</v>
      </c>
      <c r="AC285" t="e">
        <f>VLOOKUP(A285,[2]nim!$A$2:$B$922,2,FALSE)</f>
        <v>#N/A</v>
      </c>
    </row>
    <row r="286" spans="1:29" x14ac:dyDescent="0.3">
      <c r="A286">
        <v>4210266290</v>
      </c>
      <c r="B286">
        <v>1</v>
      </c>
      <c r="D286">
        <v>3111076</v>
      </c>
      <c r="E286" t="s">
        <v>218</v>
      </c>
      <c r="F286" t="str">
        <f>VLOOKUP(E286,[1]PRODI_2019!$E$2:$J$70,6,FALSE)</f>
        <v>Pertanian</v>
      </c>
      <c r="G286">
        <f>VLOOKUP(E286,[1]PRODI_2019!$E$2:$K$70,7,FALSE)</f>
        <v>4441</v>
      </c>
      <c r="H286" t="str">
        <f>VLOOKUP(F286,Sheet1!$H$4:$I$11,2,FALSE)</f>
        <v>4_Pertanian</v>
      </c>
      <c r="I286" t="s">
        <v>457</v>
      </c>
      <c r="J286" t="s">
        <v>35</v>
      </c>
      <c r="K286" t="s">
        <v>998</v>
      </c>
      <c r="L286" s="1">
        <v>37782</v>
      </c>
      <c r="M286" t="s">
        <v>28</v>
      </c>
      <c r="N286" t="s">
        <v>39</v>
      </c>
      <c r="O286" t="s">
        <v>29</v>
      </c>
      <c r="P286" t="s">
        <v>1072</v>
      </c>
      <c r="Q286" t="str">
        <f t="shared" si="15"/>
        <v>SMAN</v>
      </c>
      <c r="R286" t="str">
        <f t="shared" si="16"/>
        <v>Negeri</v>
      </c>
      <c r="S286" t="str">
        <f t="shared" si="14"/>
        <v>SMA</v>
      </c>
      <c r="T286" t="s">
        <v>39</v>
      </c>
      <c r="U286" t="s">
        <v>29</v>
      </c>
      <c r="V286" t="s">
        <v>37</v>
      </c>
      <c r="Z286" t="s">
        <v>1175</v>
      </c>
      <c r="AA286" t="str">
        <f>VLOOKUP(A286,[2]registrasi!$B$2:$C$955,2,FALSE)</f>
        <v>registrasi</v>
      </c>
      <c r="AB286">
        <f>VLOOKUP(G286,[3]Sheet1!$C$6:$G$46,5,FALSE)</f>
        <v>789</v>
      </c>
      <c r="AC286" t="str">
        <f>VLOOKUP(A286,[2]nim!$A$2:$B$922,2,FALSE)</f>
        <v>diterima</v>
      </c>
    </row>
    <row r="287" spans="1:29" x14ac:dyDescent="0.3">
      <c r="A287">
        <v>4210272828</v>
      </c>
      <c r="B287">
        <v>1</v>
      </c>
      <c r="D287">
        <v>3112017</v>
      </c>
      <c r="E287" t="s">
        <v>1187</v>
      </c>
      <c r="F287" t="str">
        <f>VLOOKUP(E287,[1]PRODI_2019!$E$2:$J$70,6,FALSE)</f>
        <v>Hukum</v>
      </c>
      <c r="G287">
        <f>VLOOKUP(E287,[1]PRODI_2019!$E$2:$K$70,7,FALSE)</f>
        <v>1111</v>
      </c>
      <c r="H287" t="str">
        <f>VLOOKUP(F287,Sheet1!$H$4:$I$11,2,FALSE)</f>
        <v>1_Hukum</v>
      </c>
      <c r="I287" t="s">
        <v>1265</v>
      </c>
      <c r="J287" t="s">
        <v>35</v>
      </c>
      <c r="K287" t="s">
        <v>958</v>
      </c>
      <c r="L287" s="1">
        <v>37797</v>
      </c>
      <c r="M287" t="s">
        <v>28</v>
      </c>
      <c r="N287" t="s">
        <v>39</v>
      </c>
      <c r="O287" t="s">
        <v>29</v>
      </c>
      <c r="P287" t="s">
        <v>1093</v>
      </c>
      <c r="Q287" t="str">
        <f t="shared" si="15"/>
        <v>SMAS</v>
      </c>
      <c r="R287" t="str">
        <f t="shared" si="16"/>
        <v>Swasta</v>
      </c>
      <c r="S287" t="str">
        <f t="shared" si="14"/>
        <v>SMA</v>
      </c>
      <c r="T287" t="s">
        <v>72</v>
      </c>
      <c r="U287" t="s">
        <v>29</v>
      </c>
      <c r="V287" t="s">
        <v>31</v>
      </c>
      <c r="Z287" t="s">
        <v>1178</v>
      </c>
      <c r="AA287" t="str">
        <f>VLOOKUP(A287,[2]registrasi!$B$2:$C$955,2,FALSE)</f>
        <v>registrasi</v>
      </c>
      <c r="AB287">
        <f>VLOOKUP(G287,[3]Sheet1!$C$6:$G$46,5,FALSE)</f>
        <v>1201</v>
      </c>
      <c r="AC287" t="e">
        <f>VLOOKUP(A287,[2]nim!$A$2:$B$922,2,FALSE)</f>
        <v>#N/A</v>
      </c>
    </row>
    <row r="288" spans="1:29" x14ac:dyDescent="0.3">
      <c r="A288">
        <v>4210278444</v>
      </c>
      <c r="B288">
        <v>1</v>
      </c>
      <c r="D288">
        <v>3112033</v>
      </c>
      <c r="E288" t="s">
        <v>204</v>
      </c>
      <c r="F288" t="str">
        <f>VLOOKUP(E288,[1]PRODI_2019!$E$2:$J$70,6,FALSE)</f>
        <v>FEB</v>
      </c>
      <c r="G288">
        <f>VLOOKUP(E288,[1]PRODI_2019!$E$2:$K$70,7,FALSE)</f>
        <v>5552</v>
      </c>
      <c r="H288" t="str">
        <f>VLOOKUP(F288,Sheet1!$H$4:$I$11,2,FALSE)</f>
        <v>5_FEB</v>
      </c>
      <c r="I288" t="s">
        <v>1266</v>
      </c>
      <c r="J288" t="s">
        <v>35</v>
      </c>
      <c r="K288" t="s">
        <v>958</v>
      </c>
      <c r="L288" s="1">
        <v>37918</v>
      </c>
      <c r="M288" t="s">
        <v>1058</v>
      </c>
      <c r="N288" t="s">
        <v>39</v>
      </c>
      <c r="O288" t="s">
        <v>29</v>
      </c>
      <c r="P288" t="s">
        <v>184</v>
      </c>
      <c r="Q288" t="str">
        <f t="shared" si="15"/>
        <v>SMAN</v>
      </c>
      <c r="R288" t="str">
        <f t="shared" si="16"/>
        <v>Negeri</v>
      </c>
      <c r="S288" t="str">
        <f t="shared" si="14"/>
        <v>SMA</v>
      </c>
      <c r="T288" t="s">
        <v>39</v>
      </c>
      <c r="U288" t="s">
        <v>29</v>
      </c>
      <c r="V288" t="s">
        <v>37</v>
      </c>
      <c r="Z288" t="s">
        <v>1177</v>
      </c>
      <c r="AA288" t="str">
        <f>VLOOKUP(A288,[2]registrasi!$B$2:$C$955,2,FALSE)</f>
        <v>registrasi</v>
      </c>
      <c r="AB288">
        <f>VLOOKUP(G288,[3]Sheet1!$C$6:$G$46,5,FALSE)</f>
        <v>1184</v>
      </c>
      <c r="AC288" t="str">
        <f>VLOOKUP(A288,[2]nim!$A$2:$B$922,2,FALSE)</f>
        <v>diterima</v>
      </c>
    </row>
    <row r="289" spans="1:29" x14ac:dyDescent="0.3">
      <c r="A289">
        <v>4210294377</v>
      </c>
      <c r="B289">
        <v>1</v>
      </c>
      <c r="D289">
        <v>3112056</v>
      </c>
      <c r="E289" t="s">
        <v>224</v>
      </c>
      <c r="F289" t="str">
        <f>VLOOKUP(E289,[1]PRODI_2019!$E$2:$J$70,6,FALSE)</f>
        <v>FISIP</v>
      </c>
      <c r="G289">
        <f>VLOOKUP(E289,[1]PRODI_2019!$E$2:$K$70,7,FALSE)</f>
        <v>6661</v>
      </c>
      <c r="H289" t="str">
        <f>VLOOKUP(F289,Sheet1!$H$4:$I$11,2,FALSE)</f>
        <v>6_FISIP</v>
      </c>
      <c r="I289" t="s">
        <v>458</v>
      </c>
      <c r="J289" t="s">
        <v>35</v>
      </c>
      <c r="K289" t="s">
        <v>962</v>
      </c>
      <c r="L289" s="1">
        <v>37642</v>
      </c>
      <c r="M289" t="s">
        <v>28</v>
      </c>
      <c r="N289" t="s">
        <v>43</v>
      </c>
      <c r="O289" t="s">
        <v>29</v>
      </c>
      <c r="P289" t="s">
        <v>59</v>
      </c>
      <c r="Q289" t="str">
        <f t="shared" si="15"/>
        <v>SMAN</v>
      </c>
      <c r="R289" t="str">
        <f t="shared" si="16"/>
        <v>Negeri</v>
      </c>
      <c r="S289" t="str">
        <f t="shared" si="14"/>
        <v>SMA</v>
      </c>
      <c r="T289" t="s">
        <v>43</v>
      </c>
      <c r="U289" t="s">
        <v>29</v>
      </c>
      <c r="V289" t="s">
        <v>31</v>
      </c>
      <c r="Z289" t="s">
        <v>1175</v>
      </c>
      <c r="AA289" t="str">
        <f>VLOOKUP(A289,[2]registrasi!$B$2:$C$955,2,FALSE)</f>
        <v>registrasi</v>
      </c>
      <c r="AB289">
        <f>VLOOKUP(G289,[3]Sheet1!$C$6:$G$46,5,FALSE)</f>
        <v>1115</v>
      </c>
      <c r="AC289" t="e">
        <f>VLOOKUP(A289,[2]nim!$A$2:$B$922,2,FALSE)</f>
        <v>#N/A</v>
      </c>
    </row>
    <row r="290" spans="1:29" x14ac:dyDescent="0.3">
      <c r="A290">
        <v>4210452458</v>
      </c>
      <c r="B290">
        <v>1</v>
      </c>
      <c r="D290">
        <v>3111053</v>
      </c>
      <c r="E290" t="s">
        <v>227</v>
      </c>
      <c r="F290" t="str">
        <f>VLOOKUP(E290,[1]PRODI_2019!$E$2:$J$70,6,FALSE)</f>
        <v>Teknik</v>
      </c>
      <c r="G290">
        <f>VLOOKUP(E290,[1]PRODI_2019!$E$2:$K$70,7,FALSE)</f>
        <v>3335</v>
      </c>
      <c r="H290" t="str">
        <f>VLOOKUP(F290,Sheet1!$H$4:$I$11,2,FALSE)</f>
        <v>3_Teknik</v>
      </c>
      <c r="I290" t="s">
        <v>1267</v>
      </c>
      <c r="J290" t="s">
        <v>26</v>
      </c>
      <c r="K290" t="s">
        <v>967</v>
      </c>
      <c r="L290" s="1">
        <v>37537</v>
      </c>
      <c r="M290" t="s">
        <v>28</v>
      </c>
      <c r="N290" t="s">
        <v>43</v>
      </c>
      <c r="O290" t="s">
        <v>29</v>
      </c>
      <c r="P290" t="s">
        <v>59</v>
      </c>
      <c r="Q290" t="str">
        <f t="shared" si="15"/>
        <v>SMAN</v>
      </c>
      <c r="R290" t="str">
        <f t="shared" si="16"/>
        <v>Negeri</v>
      </c>
      <c r="S290" t="str">
        <f t="shared" si="14"/>
        <v>SMA</v>
      </c>
      <c r="T290" t="s">
        <v>43</v>
      </c>
      <c r="U290" t="s">
        <v>29</v>
      </c>
      <c r="V290" t="s">
        <v>37</v>
      </c>
      <c r="Z290" t="s">
        <v>1173</v>
      </c>
      <c r="AA290" t="str">
        <f>VLOOKUP(A290,[2]registrasi!$B$2:$C$955,2,FALSE)</f>
        <v>registrasi</v>
      </c>
      <c r="AB290">
        <f>VLOOKUP(G290,[3]Sheet1!$C$6:$G$46,5,FALSE)</f>
        <v>411</v>
      </c>
      <c r="AC290" t="str">
        <f>VLOOKUP(A290,[2]nim!$A$2:$B$922,2,FALSE)</f>
        <v>diterima</v>
      </c>
    </row>
    <row r="291" spans="1:29" x14ac:dyDescent="0.3">
      <c r="A291">
        <v>4210769887</v>
      </c>
      <c r="B291">
        <v>1</v>
      </c>
      <c r="D291">
        <v>3111207</v>
      </c>
      <c r="E291" t="s">
        <v>235</v>
      </c>
      <c r="F291" t="str">
        <f>VLOOKUP(E291,[1]PRODI_2019!$E$2:$J$70,6,FALSE)</f>
        <v>Kedokteran</v>
      </c>
      <c r="G291">
        <f>VLOOKUP(E291,[1]PRODI_2019!$E$2:$K$70,7,FALSE)</f>
        <v>8881</v>
      </c>
      <c r="H291" t="str">
        <f>VLOOKUP(F291,Sheet1!$H$4:$I$11,2,FALSE)</f>
        <v>8_Kedokteran</v>
      </c>
      <c r="I291" t="s">
        <v>1268</v>
      </c>
      <c r="J291" t="s">
        <v>26</v>
      </c>
      <c r="K291" t="s">
        <v>986</v>
      </c>
      <c r="L291" s="1">
        <v>37795</v>
      </c>
      <c r="M291" t="s">
        <v>28</v>
      </c>
      <c r="N291" t="s">
        <v>43</v>
      </c>
      <c r="O291" t="s">
        <v>29</v>
      </c>
      <c r="P291" t="s">
        <v>59</v>
      </c>
      <c r="Q291" t="str">
        <f t="shared" si="15"/>
        <v>SMAN</v>
      </c>
      <c r="R291" t="str">
        <f t="shared" si="16"/>
        <v>Negeri</v>
      </c>
      <c r="S291" t="str">
        <f t="shared" si="14"/>
        <v>SMA</v>
      </c>
      <c r="T291" t="s">
        <v>43</v>
      </c>
      <c r="U291" t="s">
        <v>29</v>
      </c>
      <c r="V291" t="s">
        <v>31</v>
      </c>
      <c r="Z291" t="s">
        <v>1183</v>
      </c>
      <c r="AA291" t="str">
        <f>VLOOKUP(A291,[2]registrasi!$B$2:$C$955,2,FALSE)</f>
        <v>registrasi</v>
      </c>
      <c r="AB291">
        <f>VLOOKUP(G291,[3]Sheet1!$C$6:$G$46,5,FALSE)</f>
        <v>584</v>
      </c>
      <c r="AC291" t="str">
        <f>VLOOKUP(A291,[2]nim!$A$2:$B$922,2,FALSE)</f>
        <v>diterima</v>
      </c>
    </row>
    <row r="292" spans="1:29" x14ac:dyDescent="0.3">
      <c r="A292">
        <v>4210370471</v>
      </c>
      <c r="B292">
        <v>1</v>
      </c>
      <c r="D292">
        <v>3112122</v>
      </c>
      <c r="E292" t="s">
        <v>236</v>
      </c>
      <c r="F292" t="str">
        <f>VLOOKUP(E292,[1]PRODI_2019!$E$2:$J$70,6,FALSE)</f>
        <v>FEB</v>
      </c>
      <c r="G292">
        <f>VLOOKUP(E292,[1]PRODI_2019!$E$2:$K$70,7,FALSE)</f>
        <v>5554</v>
      </c>
      <c r="H292" t="str">
        <f>VLOOKUP(F292,Sheet1!$H$4:$I$11,2,FALSE)</f>
        <v>5_FEB</v>
      </c>
      <c r="I292" t="s">
        <v>459</v>
      </c>
      <c r="J292" t="s">
        <v>35</v>
      </c>
      <c r="K292" t="s">
        <v>967</v>
      </c>
      <c r="L292" s="1">
        <v>37981</v>
      </c>
      <c r="M292" t="s">
        <v>28</v>
      </c>
      <c r="N292" t="s">
        <v>56</v>
      </c>
      <c r="O292" t="s">
        <v>29</v>
      </c>
      <c r="P292" t="s">
        <v>126</v>
      </c>
      <c r="Q292" t="str">
        <f t="shared" si="15"/>
        <v>SMAN</v>
      </c>
      <c r="R292" t="str">
        <f t="shared" si="16"/>
        <v>Negeri</v>
      </c>
      <c r="S292" t="str">
        <f t="shared" si="14"/>
        <v>SMA</v>
      </c>
      <c r="T292" t="s">
        <v>56</v>
      </c>
      <c r="U292" t="s">
        <v>29</v>
      </c>
      <c r="V292" t="s">
        <v>37</v>
      </c>
      <c r="Z292" t="s">
        <v>1173</v>
      </c>
      <c r="AA292" t="str">
        <f>VLOOKUP(A292,[2]registrasi!$B$2:$C$955,2,FALSE)</f>
        <v>registrasi</v>
      </c>
      <c r="AB292">
        <f>VLOOKUP(G292,[3]Sheet1!$C$6:$G$46,5,FALSE)</f>
        <v>332</v>
      </c>
      <c r="AC292" t="str">
        <f>VLOOKUP(A292,[2]nim!$A$2:$B$922,2,FALSE)</f>
        <v>diterima</v>
      </c>
    </row>
    <row r="293" spans="1:29" x14ac:dyDescent="0.3">
      <c r="A293">
        <v>4210372229</v>
      </c>
      <c r="B293">
        <v>1</v>
      </c>
      <c r="D293">
        <v>3112145</v>
      </c>
      <c r="E293" t="s">
        <v>219</v>
      </c>
      <c r="F293" t="str">
        <f>VLOOKUP(E293,[1]PRODI_2019!$E$2:$J$70,6,FALSE)</f>
        <v>FKIP</v>
      </c>
      <c r="G293">
        <f>VLOOKUP(E293,[1]PRODI_2019!$E$2:$K$70,7,FALSE)</f>
        <v>2288</v>
      </c>
      <c r="H293" t="str">
        <f>VLOOKUP(F293,Sheet1!$H$4:$I$11,2,FALSE)</f>
        <v>2_FKIP</v>
      </c>
      <c r="I293" t="s">
        <v>460</v>
      </c>
      <c r="J293" t="s">
        <v>26</v>
      </c>
      <c r="K293" t="s">
        <v>962</v>
      </c>
      <c r="L293" s="1">
        <v>37410</v>
      </c>
      <c r="M293" t="s">
        <v>28</v>
      </c>
      <c r="N293" t="s">
        <v>56</v>
      </c>
      <c r="O293" t="s">
        <v>29</v>
      </c>
      <c r="P293" t="s">
        <v>126</v>
      </c>
      <c r="Q293" t="str">
        <f t="shared" si="15"/>
        <v>SMAN</v>
      </c>
      <c r="R293" t="str">
        <f t="shared" si="16"/>
        <v>Negeri</v>
      </c>
      <c r="S293" t="str">
        <f t="shared" si="14"/>
        <v>SMA</v>
      </c>
      <c r="T293" t="s">
        <v>56</v>
      </c>
      <c r="U293" t="s">
        <v>29</v>
      </c>
      <c r="V293" t="s">
        <v>37</v>
      </c>
      <c r="Z293" t="s">
        <v>1173</v>
      </c>
      <c r="AA293" t="str">
        <f>VLOOKUP(A293,[2]registrasi!$B$2:$C$955,2,FALSE)</f>
        <v>registrasi</v>
      </c>
      <c r="AB293">
        <f>VLOOKUP(G293,[3]Sheet1!$C$6:$G$46,5,FALSE)</f>
        <v>200</v>
      </c>
      <c r="AC293" t="str">
        <f>VLOOKUP(A293,[2]nim!$A$2:$B$922,2,FALSE)</f>
        <v>diterima</v>
      </c>
    </row>
    <row r="294" spans="1:29" x14ac:dyDescent="0.3">
      <c r="A294">
        <v>4210394946</v>
      </c>
      <c r="B294">
        <v>1</v>
      </c>
      <c r="D294">
        <v>3111084</v>
      </c>
      <c r="E294" t="s">
        <v>205</v>
      </c>
      <c r="F294" t="str">
        <f>VLOOKUP(E294,[1]PRODI_2019!$E$2:$J$70,6,FALSE)</f>
        <v>Pertanian</v>
      </c>
      <c r="G294">
        <f>VLOOKUP(E294,[1]PRODI_2019!$E$2:$K$70,7,FALSE)</f>
        <v>4442</v>
      </c>
      <c r="H294" t="str">
        <f>VLOOKUP(F294,Sheet1!$H$4:$I$11,2,FALSE)</f>
        <v>4_Pertanian</v>
      </c>
      <c r="I294" t="s">
        <v>461</v>
      </c>
      <c r="J294" t="s">
        <v>35</v>
      </c>
      <c r="K294" t="s">
        <v>964</v>
      </c>
      <c r="L294" s="1">
        <v>37644</v>
      </c>
      <c r="M294" t="s">
        <v>28</v>
      </c>
      <c r="N294" t="s">
        <v>43</v>
      </c>
      <c r="O294" t="s">
        <v>29</v>
      </c>
      <c r="P294" t="s">
        <v>68</v>
      </c>
      <c r="Q294" t="str">
        <f t="shared" si="15"/>
        <v>MAN</v>
      </c>
      <c r="R294" t="str">
        <f t="shared" si="16"/>
        <v>Negeri</v>
      </c>
      <c r="S294" t="str">
        <f t="shared" si="14"/>
        <v>MA</v>
      </c>
      <c r="T294" t="s">
        <v>43</v>
      </c>
      <c r="U294" t="s">
        <v>29</v>
      </c>
      <c r="V294" t="s">
        <v>31</v>
      </c>
      <c r="Z294" t="s">
        <v>1176</v>
      </c>
      <c r="AA294" t="str">
        <f>VLOOKUP(A294,[2]registrasi!$B$2:$C$955,2,FALSE)</f>
        <v>registrasi</v>
      </c>
      <c r="AB294">
        <f>VLOOKUP(G294,[3]Sheet1!$C$6:$G$46,5,FALSE)</f>
        <v>404</v>
      </c>
      <c r="AC294" t="str">
        <f>VLOOKUP(A294,[2]nim!$A$2:$B$922,2,FALSE)</f>
        <v>diterima</v>
      </c>
    </row>
    <row r="295" spans="1:29" x14ac:dyDescent="0.3">
      <c r="A295">
        <v>4210399799</v>
      </c>
      <c r="B295">
        <v>1</v>
      </c>
      <c r="D295">
        <v>3111014</v>
      </c>
      <c r="E295" t="s">
        <v>213</v>
      </c>
      <c r="F295" t="str">
        <f>VLOOKUP(E295,[1]PRODI_2019!$E$2:$J$70,6,FALSE)</f>
        <v>Teknik</v>
      </c>
      <c r="G295">
        <f>VLOOKUP(E295,[1]PRODI_2019!$E$2:$K$70,7,FALSE)</f>
        <v>3331</v>
      </c>
      <c r="H295" t="str">
        <f>VLOOKUP(F295,Sheet1!$H$4:$I$11,2,FALSE)</f>
        <v>3_Teknik</v>
      </c>
      <c r="I295" t="s">
        <v>462</v>
      </c>
      <c r="J295" t="s">
        <v>26</v>
      </c>
      <c r="K295" t="s">
        <v>967</v>
      </c>
      <c r="L295" s="1">
        <v>37822</v>
      </c>
      <c r="M295" t="s">
        <v>28</v>
      </c>
      <c r="N295" t="s">
        <v>56</v>
      </c>
      <c r="O295" t="s">
        <v>29</v>
      </c>
      <c r="P295" t="s">
        <v>140</v>
      </c>
      <c r="Q295" t="str">
        <f t="shared" si="15"/>
        <v>SMAN</v>
      </c>
      <c r="R295" t="str">
        <f t="shared" si="16"/>
        <v>Negeri</v>
      </c>
      <c r="S295" t="str">
        <f t="shared" si="14"/>
        <v>SMA</v>
      </c>
      <c r="T295" t="s">
        <v>56</v>
      </c>
      <c r="U295" t="s">
        <v>29</v>
      </c>
      <c r="V295" t="s">
        <v>31</v>
      </c>
      <c r="Z295" t="s">
        <v>1172</v>
      </c>
      <c r="AA295" t="str">
        <f>VLOOKUP(A295,[2]registrasi!$B$2:$C$955,2,FALSE)</f>
        <v>registrasi</v>
      </c>
      <c r="AB295">
        <f>VLOOKUP(G295,[3]Sheet1!$C$6:$G$46,5,FALSE)</f>
        <v>365</v>
      </c>
      <c r="AC295" t="e">
        <f>VLOOKUP(A295,[2]nim!$A$2:$B$922,2,FALSE)</f>
        <v>#N/A</v>
      </c>
    </row>
    <row r="296" spans="1:29" x14ac:dyDescent="0.3">
      <c r="A296">
        <v>4210374075</v>
      </c>
      <c r="B296">
        <v>1</v>
      </c>
      <c r="D296">
        <v>3111173</v>
      </c>
      <c r="E296" t="s">
        <v>228</v>
      </c>
      <c r="F296" t="str">
        <f>VLOOKUP(E296,[1]PRODI_2019!$E$2:$J$70,6,FALSE)</f>
        <v>Pertanian</v>
      </c>
      <c r="G296">
        <f>VLOOKUP(E296,[1]PRODI_2019!$E$2:$K$70,7,FALSE)</f>
        <v>4444</v>
      </c>
      <c r="H296" t="str">
        <f>VLOOKUP(F296,Sheet1!$H$4:$I$11,2,FALSE)</f>
        <v>4_Pertanian</v>
      </c>
      <c r="I296" t="s">
        <v>463</v>
      </c>
      <c r="J296" t="s">
        <v>35</v>
      </c>
      <c r="K296" t="s">
        <v>962</v>
      </c>
      <c r="L296" s="1">
        <v>38168</v>
      </c>
      <c r="M296" t="s">
        <v>28</v>
      </c>
      <c r="N296" t="s">
        <v>56</v>
      </c>
      <c r="O296" t="s">
        <v>29</v>
      </c>
      <c r="P296" t="s">
        <v>145</v>
      </c>
      <c r="Q296" t="str">
        <f t="shared" si="15"/>
        <v>MAS</v>
      </c>
      <c r="R296" t="str">
        <f t="shared" si="16"/>
        <v>Swasta</v>
      </c>
      <c r="S296" t="str">
        <f t="shared" si="14"/>
        <v>MA</v>
      </c>
      <c r="T296" t="s">
        <v>56</v>
      </c>
      <c r="U296" t="s">
        <v>29</v>
      </c>
      <c r="V296" t="s">
        <v>37</v>
      </c>
      <c r="Z296" t="s">
        <v>1173</v>
      </c>
      <c r="AA296" t="str">
        <f>VLOOKUP(A296,[2]registrasi!$B$2:$C$955,2,FALSE)</f>
        <v>registrasi</v>
      </c>
      <c r="AB296">
        <f>VLOOKUP(G296,[3]Sheet1!$C$6:$G$46,5,FALSE)</f>
        <v>476</v>
      </c>
      <c r="AC296" t="str">
        <f>VLOOKUP(A296,[2]nim!$A$2:$B$922,2,FALSE)</f>
        <v>diterima</v>
      </c>
    </row>
    <row r="297" spans="1:29" x14ac:dyDescent="0.3">
      <c r="A297">
        <v>4210411957</v>
      </c>
      <c r="B297">
        <v>1</v>
      </c>
      <c r="D297">
        <v>3111022</v>
      </c>
      <c r="E297" t="s">
        <v>209</v>
      </c>
      <c r="F297" t="str">
        <f>VLOOKUP(E297,[1]PRODI_2019!$E$2:$J$70,6,FALSE)</f>
        <v>Teknik</v>
      </c>
      <c r="G297">
        <f>VLOOKUP(E297,[1]PRODI_2019!$E$2:$K$70,7,FALSE)</f>
        <v>3332</v>
      </c>
      <c r="H297" t="str">
        <f>VLOOKUP(F297,Sheet1!$H$4:$I$11,2,FALSE)</f>
        <v>3_Teknik</v>
      </c>
      <c r="I297" t="s">
        <v>464</v>
      </c>
      <c r="J297" t="s">
        <v>26</v>
      </c>
      <c r="K297" t="s">
        <v>962</v>
      </c>
      <c r="L297" s="1">
        <v>36961</v>
      </c>
      <c r="M297" t="s">
        <v>28</v>
      </c>
      <c r="N297" t="s">
        <v>56</v>
      </c>
      <c r="O297" t="s">
        <v>29</v>
      </c>
      <c r="P297" t="s">
        <v>126</v>
      </c>
      <c r="Q297" t="str">
        <f t="shared" si="15"/>
        <v>SMAN</v>
      </c>
      <c r="R297" t="str">
        <f t="shared" si="16"/>
        <v>Negeri</v>
      </c>
      <c r="S297" t="str">
        <f t="shared" si="14"/>
        <v>SMA</v>
      </c>
      <c r="T297" t="s">
        <v>56</v>
      </c>
      <c r="U297" t="s">
        <v>29</v>
      </c>
      <c r="V297" t="s">
        <v>37</v>
      </c>
      <c r="Z297" t="s">
        <v>1173</v>
      </c>
      <c r="AA297" t="str">
        <f>VLOOKUP(A297,[2]registrasi!$B$2:$C$955,2,FALSE)</f>
        <v>registrasi</v>
      </c>
      <c r="AB297">
        <f>VLOOKUP(G297,[3]Sheet1!$C$6:$G$46,5,FALSE)</f>
        <v>434</v>
      </c>
      <c r="AC297" t="str">
        <f>VLOOKUP(A297,[2]nim!$A$2:$B$922,2,FALSE)</f>
        <v>diterima</v>
      </c>
    </row>
    <row r="298" spans="1:29" x14ac:dyDescent="0.3">
      <c r="A298">
        <v>4210417502</v>
      </c>
      <c r="B298">
        <v>1</v>
      </c>
      <c r="D298">
        <v>3112145</v>
      </c>
      <c r="E298" t="s">
        <v>219</v>
      </c>
      <c r="F298" t="str">
        <f>VLOOKUP(E298,[1]PRODI_2019!$E$2:$J$70,6,FALSE)</f>
        <v>FKIP</v>
      </c>
      <c r="G298">
        <f>VLOOKUP(E298,[1]PRODI_2019!$E$2:$K$70,7,FALSE)</f>
        <v>2288</v>
      </c>
      <c r="H298" t="str">
        <f>VLOOKUP(F298,Sheet1!$H$4:$I$11,2,FALSE)</f>
        <v>2_FKIP</v>
      </c>
      <c r="I298" t="s">
        <v>465</v>
      </c>
      <c r="J298" t="s">
        <v>26</v>
      </c>
      <c r="K298" t="s">
        <v>966</v>
      </c>
      <c r="L298" s="1">
        <v>37811</v>
      </c>
      <c r="M298" t="s">
        <v>28</v>
      </c>
      <c r="N298" t="s">
        <v>49</v>
      </c>
      <c r="O298" t="s">
        <v>29</v>
      </c>
      <c r="P298" t="s">
        <v>1092</v>
      </c>
      <c r="Q298" t="str">
        <f t="shared" si="15"/>
        <v>SMAN</v>
      </c>
      <c r="R298" t="str">
        <f t="shared" si="16"/>
        <v>Negeri</v>
      </c>
      <c r="S298" t="str">
        <f t="shared" si="14"/>
        <v>SMA</v>
      </c>
      <c r="T298" t="s">
        <v>49</v>
      </c>
      <c r="U298" t="s">
        <v>29</v>
      </c>
      <c r="V298" t="s">
        <v>31</v>
      </c>
      <c r="Z298" t="s">
        <v>1172</v>
      </c>
      <c r="AA298" t="str">
        <f>VLOOKUP(A298,[2]registrasi!$B$2:$C$955,2,FALSE)</f>
        <v>registrasi</v>
      </c>
      <c r="AB298">
        <f>VLOOKUP(G298,[3]Sheet1!$C$6:$G$46,5,FALSE)</f>
        <v>200</v>
      </c>
      <c r="AC298" t="str">
        <f>VLOOKUP(A298,[2]nim!$A$2:$B$922,2,FALSE)</f>
        <v>diterima</v>
      </c>
    </row>
    <row r="299" spans="1:29" x14ac:dyDescent="0.3">
      <c r="A299">
        <v>4210419667</v>
      </c>
      <c r="B299">
        <v>1</v>
      </c>
      <c r="D299">
        <v>3111076</v>
      </c>
      <c r="E299" t="s">
        <v>218</v>
      </c>
      <c r="F299" t="str">
        <f>VLOOKUP(E299,[1]PRODI_2019!$E$2:$J$70,6,FALSE)</f>
        <v>Pertanian</v>
      </c>
      <c r="G299">
        <f>VLOOKUP(E299,[1]PRODI_2019!$E$2:$K$70,7,FALSE)</f>
        <v>4441</v>
      </c>
      <c r="H299" t="str">
        <f>VLOOKUP(F299,Sheet1!$H$4:$I$11,2,FALSE)</f>
        <v>4_Pertanian</v>
      </c>
      <c r="I299" t="s">
        <v>1269</v>
      </c>
      <c r="J299" t="s">
        <v>35</v>
      </c>
      <c r="K299" t="s">
        <v>969</v>
      </c>
      <c r="L299" s="1">
        <v>37616</v>
      </c>
      <c r="M299" t="s">
        <v>28</v>
      </c>
      <c r="N299" t="s">
        <v>39</v>
      </c>
      <c r="O299" t="s">
        <v>29</v>
      </c>
      <c r="P299" t="s">
        <v>99</v>
      </c>
      <c r="Q299" t="str">
        <f t="shared" si="15"/>
        <v>SMAN</v>
      </c>
      <c r="R299" t="str">
        <f t="shared" si="16"/>
        <v>Negeri</v>
      </c>
      <c r="S299" t="str">
        <f t="shared" si="14"/>
        <v>SMA</v>
      </c>
      <c r="T299" t="s">
        <v>39</v>
      </c>
      <c r="U299" t="s">
        <v>29</v>
      </c>
      <c r="V299" t="s">
        <v>31</v>
      </c>
      <c r="Z299" t="s">
        <v>1179</v>
      </c>
      <c r="AA299" t="str">
        <f>VLOOKUP(A299,[2]registrasi!$B$2:$C$955,2,FALSE)</f>
        <v>registrasi</v>
      </c>
      <c r="AB299">
        <f>VLOOKUP(G299,[3]Sheet1!$C$6:$G$46,5,FALSE)</f>
        <v>789</v>
      </c>
      <c r="AC299" t="str">
        <f>VLOOKUP(A299,[2]nim!$A$2:$B$922,2,FALSE)</f>
        <v>diterima</v>
      </c>
    </row>
    <row r="300" spans="1:29" x14ac:dyDescent="0.3">
      <c r="A300">
        <v>4210422256</v>
      </c>
      <c r="B300">
        <v>1</v>
      </c>
      <c r="D300">
        <v>3111076</v>
      </c>
      <c r="E300" t="s">
        <v>218</v>
      </c>
      <c r="F300" t="str">
        <f>VLOOKUP(E300,[1]PRODI_2019!$E$2:$J$70,6,FALSE)</f>
        <v>Pertanian</v>
      </c>
      <c r="G300">
        <f>VLOOKUP(E300,[1]PRODI_2019!$E$2:$K$70,7,FALSE)</f>
        <v>4441</v>
      </c>
      <c r="H300" t="str">
        <f>VLOOKUP(F300,Sheet1!$H$4:$I$11,2,FALSE)</f>
        <v>4_Pertanian</v>
      </c>
      <c r="I300" t="s">
        <v>1270</v>
      </c>
      <c r="J300" t="s">
        <v>35</v>
      </c>
      <c r="K300" t="s">
        <v>958</v>
      </c>
      <c r="L300" s="1">
        <v>37868</v>
      </c>
      <c r="M300" t="s">
        <v>28</v>
      </c>
      <c r="N300" t="s">
        <v>39</v>
      </c>
      <c r="O300" t="s">
        <v>29</v>
      </c>
      <c r="P300" t="s">
        <v>1073</v>
      </c>
      <c r="Q300" t="str">
        <f t="shared" si="15"/>
        <v>SMAN</v>
      </c>
      <c r="R300" t="str">
        <f t="shared" si="16"/>
        <v>Negeri</v>
      </c>
      <c r="S300" t="str">
        <f t="shared" si="14"/>
        <v>SMA</v>
      </c>
      <c r="T300" t="s">
        <v>39</v>
      </c>
      <c r="U300" t="s">
        <v>29</v>
      </c>
      <c r="V300" t="s">
        <v>31</v>
      </c>
      <c r="Z300" t="s">
        <v>1175</v>
      </c>
      <c r="AA300" t="str">
        <f>VLOOKUP(A300,[2]registrasi!$B$2:$C$955,2,FALSE)</f>
        <v>registrasi</v>
      </c>
      <c r="AB300">
        <f>VLOOKUP(G300,[3]Sheet1!$C$6:$G$46,5,FALSE)</f>
        <v>789</v>
      </c>
      <c r="AC300" t="e">
        <f>VLOOKUP(A300,[2]nim!$A$2:$B$922,2,FALSE)</f>
        <v>#N/A</v>
      </c>
    </row>
    <row r="301" spans="1:29" x14ac:dyDescent="0.3">
      <c r="A301">
        <v>4210429692</v>
      </c>
      <c r="B301">
        <v>1</v>
      </c>
      <c r="D301">
        <v>3111111</v>
      </c>
      <c r="E301" t="s">
        <v>232</v>
      </c>
      <c r="F301" t="str">
        <f>VLOOKUP(E301,[1]PRODI_2019!$E$2:$J$70,6,FALSE)</f>
        <v>FKIP</v>
      </c>
      <c r="G301">
        <f>VLOOKUP(E301,[1]PRODI_2019!$E$2:$K$70,7,FALSE)</f>
        <v>2225</v>
      </c>
      <c r="H301" t="str">
        <f>VLOOKUP(F301,Sheet1!$H$4:$I$11,2,FALSE)</f>
        <v>2_FKIP</v>
      </c>
      <c r="I301" t="s">
        <v>466</v>
      </c>
      <c r="J301" t="s">
        <v>35</v>
      </c>
      <c r="K301" t="s">
        <v>962</v>
      </c>
      <c r="L301" s="1">
        <v>38016</v>
      </c>
      <c r="M301" t="s">
        <v>28</v>
      </c>
      <c r="N301" t="s">
        <v>43</v>
      </c>
      <c r="O301" t="s">
        <v>29</v>
      </c>
      <c r="P301" t="s">
        <v>68</v>
      </c>
      <c r="Q301" t="str">
        <f t="shared" si="15"/>
        <v>MAN</v>
      </c>
      <c r="R301" t="str">
        <f t="shared" si="16"/>
        <v>Negeri</v>
      </c>
      <c r="S301" t="str">
        <f t="shared" si="14"/>
        <v>MA</v>
      </c>
      <c r="T301" t="s">
        <v>43</v>
      </c>
      <c r="U301" t="s">
        <v>29</v>
      </c>
      <c r="V301" t="s">
        <v>31</v>
      </c>
      <c r="Z301" t="s">
        <v>1176</v>
      </c>
      <c r="AA301" t="str">
        <f>VLOOKUP(A301,[2]registrasi!$B$2:$C$955,2,FALSE)</f>
        <v>registrasi</v>
      </c>
      <c r="AB301">
        <f>VLOOKUP(G301,[3]Sheet1!$C$6:$G$46,5,FALSE)</f>
        <v>421</v>
      </c>
      <c r="AC301" t="str">
        <f>VLOOKUP(A301,[2]nim!$A$2:$B$922,2,FALSE)</f>
        <v>diterima</v>
      </c>
    </row>
    <row r="302" spans="1:29" x14ac:dyDescent="0.3">
      <c r="A302">
        <v>4210405406</v>
      </c>
      <c r="B302">
        <v>1</v>
      </c>
      <c r="D302">
        <v>3111076</v>
      </c>
      <c r="E302" t="s">
        <v>218</v>
      </c>
      <c r="F302" t="str">
        <f>VLOOKUP(E302,[1]PRODI_2019!$E$2:$J$70,6,FALSE)</f>
        <v>Pertanian</v>
      </c>
      <c r="G302">
        <f>VLOOKUP(E302,[1]PRODI_2019!$E$2:$K$70,7,FALSE)</f>
        <v>4441</v>
      </c>
      <c r="H302" t="str">
        <f>VLOOKUP(F302,Sheet1!$H$4:$I$11,2,FALSE)</f>
        <v>4_Pertanian</v>
      </c>
      <c r="I302" t="s">
        <v>1271</v>
      </c>
      <c r="J302" t="s">
        <v>35</v>
      </c>
      <c r="K302" t="s">
        <v>956</v>
      </c>
      <c r="L302" s="1">
        <v>37777</v>
      </c>
      <c r="M302" t="s">
        <v>28</v>
      </c>
      <c r="N302" t="s">
        <v>56</v>
      </c>
      <c r="O302" t="s">
        <v>29</v>
      </c>
      <c r="P302" t="s">
        <v>147</v>
      </c>
      <c r="Q302" t="str">
        <f t="shared" si="15"/>
        <v>SMAN</v>
      </c>
      <c r="R302" t="str">
        <f t="shared" si="16"/>
        <v>Negeri</v>
      </c>
      <c r="S302" t="str">
        <f t="shared" si="14"/>
        <v>SMA</v>
      </c>
      <c r="T302" t="s">
        <v>56</v>
      </c>
      <c r="U302" t="s">
        <v>29</v>
      </c>
      <c r="V302" t="s">
        <v>31</v>
      </c>
      <c r="Z302" t="s">
        <v>1181</v>
      </c>
      <c r="AA302" t="str">
        <f>VLOOKUP(A302,[2]registrasi!$B$2:$C$955,2,FALSE)</f>
        <v>registrasi</v>
      </c>
      <c r="AB302">
        <f>VLOOKUP(G302,[3]Sheet1!$C$6:$G$46,5,FALSE)</f>
        <v>789</v>
      </c>
      <c r="AC302" t="e">
        <f>VLOOKUP(A302,[2]nim!$A$2:$B$922,2,FALSE)</f>
        <v>#N/A</v>
      </c>
    </row>
    <row r="303" spans="1:29" x14ac:dyDescent="0.3">
      <c r="A303">
        <v>4210455251</v>
      </c>
      <c r="B303">
        <v>1</v>
      </c>
      <c r="D303">
        <v>3111181</v>
      </c>
      <c r="E303" t="s">
        <v>234</v>
      </c>
      <c r="F303" t="str">
        <f>VLOOKUP(E303,[1]PRODI_2019!$E$2:$J$70,6,FALSE)</f>
        <v>Kedokteran</v>
      </c>
      <c r="G303">
        <f>VLOOKUP(E303,[1]PRODI_2019!$E$2:$K$70,7,FALSE)</f>
        <v>8883</v>
      </c>
      <c r="H303" t="str">
        <f>VLOOKUP(F303,Sheet1!$H$4:$I$11,2,FALSE)</f>
        <v>8_Kedokteran</v>
      </c>
      <c r="I303" t="s">
        <v>467</v>
      </c>
      <c r="J303" t="s">
        <v>26</v>
      </c>
      <c r="K303" t="s">
        <v>956</v>
      </c>
      <c r="L303" s="1">
        <v>37604</v>
      </c>
      <c r="M303" t="s">
        <v>28</v>
      </c>
      <c r="N303" t="s">
        <v>42</v>
      </c>
      <c r="O303" t="s">
        <v>29</v>
      </c>
      <c r="P303" t="s">
        <v>1082</v>
      </c>
      <c r="Q303" t="str">
        <f t="shared" si="15"/>
        <v>SMAS</v>
      </c>
      <c r="R303" t="str">
        <f t="shared" si="16"/>
        <v>Swasta</v>
      </c>
      <c r="S303" t="str">
        <f t="shared" si="14"/>
        <v>SMA</v>
      </c>
      <c r="T303" t="s">
        <v>42</v>
      </c>
      <c r="U303" t="s">
        <v>29</v>
      </c>
      <c r="V303" t="s">
        <v>31</v>
      </c>
      <c r="Z303" t="s">
        <v>1176</v>
      </c>
      <c r="AA303" t="str">
        <f>VLOOKUP(A303,[2]registrasi!$B$2:$C$955,2,FALSE)</f>
        <v>registrasi</v>
      </c>
      <c r="AB303">
        <f>VLOOKUP(G303,[3]Sheet1!$C$6:$G$46,5,FALSE)</f>
        <v>25</v>
      </c>
      <c r="AC303" t="e">
        <f>VLOOKUP(A303,[2]nim!$A$2:$B$922,2,FALSE)</f>
        <v>#N/A</v>
      </c>
    </row>
    <row r="304" spans="1:29" x14ac:dyDescent="0.3">
      <c r="A304">
        <v>4210462732</v>
      </c>
      <c r="B304">
        <v>1</v>
      </c>
      <c r="D304">
        <v>3111223</v>
      </c>
      <c r="E304" t="s">
        <v>233</v>
      </c>
      <c r="F304" t="str">
        <f>VLOOKUP(E304,[1]PRODI_2019!$E$2:$J$70,6,FALSE)</f>
        <v>Kedokteran</v>
      </c>
      <c r="G304">
        <f>VLOOKUP(E304,[1]PRODI_2019!$E$2:$K$70,7,FALSE)</f>
        <v>8884</v>
      </c>
      <c r="H304" t="str">
        <f>VLOOKUP(F304,Sheet1!$H$4:$I$11,2,FALSE)</f>
        <v>8_Kedokteran</v>
      </c>
      <c r="I304" t="s">
        <v>468</v>
      </c>
      <c r="J304" t="s">
        <v>35</v>
      </c>
      <c r="K304" t="s">
        <v>960</v>
      </c>
      <c r="L304" s="1">
        <v>37671</v>
      </c>
      <c r="M304" t="s">
        <v>28</v>
      </c>
      <c r="N304" t="s">
        <v>27</v>
      </c>
      <c r="O304" t="s">
        <v>29</v>
      </c>
      <c r="P304" t="s">
        <v>1094</v>
      </c>
      <c r="Q304" t="str">
        <f t="shared" si="15"/>
        <v>SMKS</v>
      </c>
      <c r="R304" t="str">
        <f t="shared" si="16"/>
        <v>Swasta</v>
      </c>
      <c r="S304" t="str">
        <f t="shared" si="14"/>
        <v>SMK</v>
      </c>
      <c r="T304" t="s">
        <v>39</v>
      </c>
      <c r="U304" t="s">
        <v>29</v>
      </c>
      <c r="V304" t="s">
        <v>31</v>
      </c>
      <c r="Z304" t="s">
        <v>1179</v>
      </c>
      <c r="AA304" t="str">
        <f>VLOOKUP(A304,[2]registrasi!$B$2:$C$955,2,FALSE)</f>
        <v>registrasi</v>
      </c>
      <c r="AB304">
        <f>VLOOKUP(G304,[3]Sheet1!$C$6:$G$46,5,FALSE)</f>
        <v>630</v>
      </c>
      <c r="AC304" t="e">
        <f>VLOOKUP(A304,[2]nim!$A$2:$B$922,2,FALSE)</f>
        <v>#N/A</v>
      </c>
    </row>
    <row r="305" spans="1:29" x14ac:dyDescent="0.3">
      <c r="A305">
        <v>4210479887</v>
      </c>
      <c r="B305">
        <v>1</v>
      </c>
      <c r="D305">
        <v>3111196</v>
      </c>
      <c r="E305" t="s">
        <v>206</v>
      </c>
      <c r="F305" t="str">
        <f>VLOOKUP(E305,[1]PRODI_2019!$E$2:$J$70,6,FALSE)</f>
        <v>Kedokteran</v>
      </c>
      <c r="G305">
        <f>VLOOKUP(E305,[1]PRODI_2019!$E$2:$K$70,7,FALSE)</f>
        <v>8882</v>
      </c>
      <c r="H305" t="str">
        <f>VLOOKUP(F305,Sheet1!$H$4:$I$11,2,FALSE)</f>
        <v>8_Kedokteran</v>
      </c>
      <c r="I305" t="s">
        <v>469</v>
      </c>
      <c r="J305" t="s">
        <v>26</v>
      </c>
      <c r="K305" t="s">
        <v>974</v>
      </c>
      <c r="L305" s="1">
        <v>37453</v>
      </c>
      <c r="M305" t="s">
        <v>28</v>
      </c>
      <c r="N305" t="s">
        <v>42</v>
      </c>
      <c r="O305" t="s">
        <v>29</v>
      </c>
      <c r="P305" t="s">
        <v>108</v>
      </c>
      <c r="Q305" t="str">
        <f t="shared" si="15"/>
        <v>MAN</v>
      </c>
      <c r="R305" t="str">
        <f t="shared" si="16"/>
        <v>Negeri</v>
      </c>
      <c r="S305" t="str">
        <f t="shared" si="14"/>
        <v>MA</v>
      </c>
      <c r="T305" t="s">
        <v>42</v>
      </c>
      <c r="U305" t="s">
        <v>29</v>
      </c>
      <c r="V305" t="s">
        <v>37</v>
      </c>
      <c r="Z305" t="s">
        <v>1174</v>
      </c>
      <c r="AA305" t="str">
        <f>VLOOKUP(A305,[2]registrasi!$B$2:$C$955,2,FALSE)</f>
        <v>registrasi</v>
      </c>
      <c r="AB305">
        <f>VLOOKUP(G305,[3]Sheet1!$C$6:$G$46,5,FALSE)</f>
        <v>480</v>
      </c>
      <c r="AC305" t="str">
        <f>VLOOKUP(A305,[2]nim!$A$2:$B$922,2,FALSE)</f>
        <v>diterima</v>
      </c>
    </row>
    <row r="306" spans="1:29" x14ac:dyDescent="0.3">
      <c r="A306">
        <v>4210483959</v>
      </c>
      <c r="B306">
        <v>1</v>
      </c>
      <c r="D306">
        <v>3111053</v>
      </c>
      <c r="E306" t="s">
        <v>227</v>
      </c>
      <c r="F306" t="str">
        <f>VLOOKUP(E306,[1]PRODI_2019!$E$2:$J$70,6,FALSE)</f>
        <v>Teknik</v>
      </c>
      <c r="G306">
        <f>VLOOKUP(E306,[1]PRODI_2019!$E$2:$K$70,7,FALSE)</f>
        <v>3335</v>
      </c>
      <c r="H306" t="str">
        <f>VLOOKUP(F306,Sheet1!$H$4:$I$11,2,FALSE)</f>
        <v>3_Teknik</v>
      </c>
      <c r="I306" t="s">
        <v>470</v>
      </c>
      <c r="J306" t="s">
        <v>35</v>
      </c>
      <c r="K306" t="s">
        <v>999</v>
      </c>
      <c r="L306" s="1">
        <v>37704</v>
      </c>
      <c r="M306" t="s">
        <v>28</v>
      </c>
      <c r="N306" t="s">
        <v>56</v>
      </c>
      <c r="O306" t="s">
        <v>29</v>
      </c>
      <c r="P306" t="s">
        <v>171</v>
      </c>
      <c r="Q306" t="str">
        <f t="shared" si="15"/>
        <v>SMAS</v>
      </c>
      <c r="R306" t="str">
        <f t="shared" si="16"/>
        <v>Swasta</v>
      </c>
      <c r="S306" t="str">
        <f t="shared" si="14"/>
        <v>SMA</v>
      </c>
      <c r="T306" t="s">
        <v>42</v>
      </c>
      <c r="U306" t="s">
        <v>29</v>
      </c>
      <c r="V306" t="s">
        <v>31</v>
      </c>
      <c r="Z306" t="s">
        <v>1180</v>
      </c>
      <c r="AA306" t="str">
        <f>VLOOKUP(A306,[2]registrasi!$B$2:$C$955,2,FALSE)</f>
        <v>registrasi</v>
      </c>
      <c r="AB306">
        <f>VLOOKUP(G306,[3]Sheet1!$C$6:$G$46,5,FALSE)</f>
        <v>411</v>
      </c>
      <c r="AC306" t="str">
        <f>VLOOKUP(A306,[2]nim!$A$2:$B$922,2,FALSE)</f>
        <v>diterima</v>
      </c>
    </row>
    <row r="307" spans="1:29" x14ac:dyDescent="0.3">
      <c r="A307">
        <v>4210513369</v>
      </c>
      <c r="B307">
        <v>1</v>
      </c>
      <c r="D307">
        <v>3112056</v>
      </c>
      <c r="E307" t="s">
        <v>224</v>
      </c>
      <c r="F307" t="str">
        <f>VLOOKUP(E307,[1]PRODI_2019!$E$2:$J$70,6,FALSE)</f>
        <v>FISIP</v>
      </c>
      <c r="G307">
        <f>VLOOKUP(E307,[1]PRODI_2019!$E$2:$K$70,7,FALSE)</f>
        <v>6661</v>
      </c>
      <c r="H307" t="str">
        <f>VLOOKUP(F307,Sheet1!$H$4:$I$11,2,FALSE)</f>
        <v>6_FISIP</v>
      </c>
      <c r="I307" t="s">
        <v>471</v>
      </c>
      <c r="J307" t="s">
        <v>35</v>
      </c>
      <c r="K307" t="s">
        <v>967</v>
      </c>
      <c r="L307" s="1">
        <v>37506</v>
      </c>
      <c r="M307" t="s">
        <v>28</v>
      </c>
      <c r="N307" t="s">
        <v>56</v>
      </c>
      <c r="O307" t="s">
        <v>29</v>
      </c>
      <c r="P307" t="s">
        <v>126</v>
      </c>
      <c r="Q307" t="str">
        <f t="shared" si="15"/>
        <v>SMAN</v>
      </c>
      <c r="R307" t="str">
        <f t="shared" si="16"/>
        <v>Negeri</v>
      </c>
      <c r="S307" t="str">
        <f t="shared" si="14"/>
        <v>SMA</v>
      </c>
      <c r="T307" t="s">
        <v>56</v>
      </c>
      <c r="U307" t="s">
        <v>29</v>
      </c>
      <c r="V307" t="s">
        <v>37</v>
      </c>
      <c r="Z307" t="s">
        <v>1172</v>
      </c>
      <c r="AA307" t="str">
        <f>VLOOKUP(A307,[2]registrasi!$B$2:$C$955,2,FALSE)</f>
        <v>registrasi</v>
      </c>
      <c r="AB307">
        <f>VLOOKUP(G307,[3]Sheet1!$C$6:$G$46,5,FALSE)</f>
        <v>1115</v>
      </c>
      <c r="AC307" t="str">
        <f>VLOOKUP(A307,[2]nim!$A$2:$B$922,2,FALSE)</f>
        <v>diterima</v>
      </c>
    </row>
    <row r="308" spans="1:29" x14ac:dyDescent="0.3">
      <c r="A308">
        <v>4210872795</v>
      </c>
      <c r="B308">
        <v>1</v>
      </c>
      <c r="D308">
        <v>3112184</v>
      </c>
      <c r="E308" t="s">
        <v>231</v>
      </c>
      <c r="F308" t="str">
        <f>VLOOKUP(E308,[1]PRODI_2019!$E$2:$J$70,6,FALSE)</f>
        <v>FKIP</v>
      </c>
      <c r="G308">
        <f>VLOOKUP(E308,[1]PRODI_2019!$E$2:$K$70,7,FALSE)</f>
        <v>2287</v>
      </c>
      <c r="H308" t="str">
        <f>VLOOKUP(F308,Sheet1!$H$4:$I$11,2,FALSE)</f>
        <v>2_FKIP</v>
      </c>
      <c r="I308" t="s">
        <v>472</v>
      </c>
      <c r="J308" t="s">
        <v>35</v>
      </c>
      <c r="K308" t="s">
        <v>961</v>
      </c>
      <c r="L308" s="1">
        <v>38043</v>
      </c>
      <c r="M308" t="s">
        <v>28</v>
      </c>
      <c r="N308" t="s">
        <v>49</v>
      </c>
      <c r="O308" t="s">
        <v>29</v>
      </c>
      <c r="P308" t="s">
        <v>105</v>
      </c>
      <c r="Q308" t="str">
        <f t="shared" si="15"/>
        <v>SMAN</v>
      </c>
      <c r="R308" t="str">
        <f t="shared" si="16"/>
        <v>Negeri</v>
      </c>
      <c r="S308" t="str">
        <f t="shared" si="14"/>
        <v>SMA</v>
      </c>
      <c r="T308" t="s">
        <v>49</v>
      </c>
      <c r="U308" t="s">
        <v>29</v>
      </c>
      <c r="V308" t="s">
        <v>31</v>
      </c>
      <c r="Z308" t="s">
        <v>1174</v>
      </c>
      <c r="AA308" t="str">
        <f>VLOOKUP(A308,[2]registrasi!$B$2:$C$955,2,FALSE)</f>
        <v>registrasi</v>
      </c>
      <c r="AB308">
        <f>VLOOKUP(G308,[3]Sheet1!$C$6:$G$46,5,FALSE)</f>
        <v>102</v>
      </c>
      <c r="AC308" t="e">
        <f>VLOOKUP(A308,[2]nim!$A$2:$B$922,2,FALSE)</f>
        <v>#N/A</v>
      </c>
    </row>
    <row r="309" spans="1:29" x14ac:dyDescent="0.3">
      <c r="A309">
        <v>4210607124</v>
      </c>
      <c r="B309">
        <v>1</v>
      </c>
      <c r="D309">
        <v>3111061</v>
      </c>
      <c r="E309" t="s">
        <v>223</v>
      </c>
      <c r="F309" t="str">
        <f>VLOOKUP(E309,[1]PRODI_2019!$E$2:$J$70,6,FALSE)</f>
        <v>Teknik</v>
      </c>
      <c r="G309">
        <f>VLOOKUP(E309,[1]PRODI_2019!$E$2:$K$70,7,FALSE)</f>
        <v>3336</v>
      </c>
      <c r="H309" t="str">
        <f>VLOOKUP(F309,Sheet1!$H$4:$I$11,2,FALSE)</f>
        <v>3_Teknik</v>
      </c>
      <c r="I309" t="s">
        <v>473</v>
      </c>
      <c r="J309" t="s">
        <v>35</v>
      </c>
      <c r="K309" t="s">
        <v>1000</v>
      </c>
      <c r="L309" s="1">
        <v>37573</v>
      </c>
      <c r="M309" t="s">
        <v>28</v>
      </c>
      <c r="N309" t="s">
        <v>49</v>
      </c>
      <c r="O309" t="s">
        <v>29</v>
      </c>
      <c r="P309" t="s">
        <v>106</v>
      </c>
      <c r="Q309" t="str">
        <f t="shared" si="15"/>
        <v>SMAN</v>
      </c>
      <c r="R309" t="str">
        <f t="shared" si="16"/>
        <v>Negeri</v>
      </c>
      <c r="S309" t="str">
        <f t="shared" si="14"/>
        <v>SMA</v>
      </c>
      <c r="T309" t="s">
        <v>49</v>
      </c>
      <c r="U309" t="s">
        <v>29</v>
      </c>
      <c r="V309" t="s">
        <v>37</v>
      </c>
      <c r="Z309" t="s">
        <v>1173</v>
      </c>
      <c r="AA309" t="str">
        <f>VLOOKUP(A309,[2]registrasi!$B$2:$C$955,2,FALSE)</f>
        <v>registrasi</v>
      </c>
      <c r="AB309">
        <f>VLOOKUP(G309,[3]Sheet1!$C$6:$G$46,5,FALSE)</f>
        <v>511</v>
      </c>
      <c r="AC309" t="str">
        <f>VLOOKUP(A309,[2]nim!$A$2:$B$922,2,FALSE)</f>
        <v>diterima</v>
      </c>
    </row>
    <row r="310" spans="1:29" x14ac:dyDescent="0.3">
      <c r="A310">
        <v>4210544250</v>
      </c>
      <c r="B310">
        <v>1</v>
      </c>
      <c r="D310">
        <v>3111103</v>
      </c>
      <c r="E310" t="s">
        <v>216</v>
      </c>
      <c r="F310" t="str">
        <f>VLOOKUP(E310,[1]PRODI_2019!$E$2:$J$70,6,FALSE)</f>
        <v>FKIP</v>
      </c>
      <c r="G310">
        <f>VLOOKUP(E310,[1]PRODI_2019!$E$2:$K$70,7,FALSE)</f>
        <v>2224</v>
      </c>
      <c r="H310" t="str">
        <f>VLOOKUP(F310,Sheet1!$H$4:$I$11,2,FALSE)</f>
        <v>2_FKIP</v>
      </c>
      <c r="I310" t="s">
        <v>474</v>
      </c>
      <c r="J310" t="s">
        <v>35</v>
      </c>
      <c r="K310" t="s">
        <v>962</v>
      </c>
      <c r="L310" s="1">
        <v>37553</v>
      </c>
      <c r="M310" t="s">
        <v>28</v>
      </c>
      <c r="N310" t="s">
        <v>56</v>
      </c>
      <c r="O310" t="s">
        <v>29</v>
      </c>
      <c r="P310" t="s">
        <v>68</v>
      </c>
      <c r="Q310" t="str">
        <f t="shared" si="15"/>
        <v>MAN</v>
      </c>
      <c r="R310" t="str">
        <f t="shared" si="16"/>
        <v>Negeri</v>
      </c>
      <c r="S310" t="str">
        <f t="shared" si="14"/>
        <v>MA</v>
      </c>
      <c r="T310" t="s">
        <v>43</v>
      </c>
      <c r="U310" t="s">
        <v>29</v>
      </c>
      <c r="V310" t="s">
        <v>31</v>
      </c>
      <c r="Z310" t="s">
        <v>1181</v>
      </c>
      <c r="AA310" t="str">
        <f>VLOOKUP(A310,[2]registrasi!$B$2:$C$955,2,FALSE)</f>
        <v>registrasi</v>
      </c>
      <c r="AB310">
        <f>VLOOKUP(G310,[3]Sheet1!$C$6:$G$46,5,FALSE)</f>
        <v>442</v>
      </c>
      <c r="AC310" t="e">
        <f>VLOOKUP(A310,[2]nim!$A$2:$B$922,2,FALSE)</f>
        <v>#N/A</v>
      </c>
    </row>
    <row r="311" spans="1:29" x14ac:dyDescent="0.3">
      <c r="A311">
        <v>4210559074</v>
      </c>
      <c r="B311">
        <v>1</v>
      </c>
      <c r="D311">
        <v>3112017</v>
      </c>
      <c r="E311" t="s">
        <v>1187</v>
      </c>
      <c r="F311" t="str">
        <f>VLOOKUP(E311,[1]PRODI_2019!$E$2:$J$70,6,FALSE)</f>
        <v>Hukum</v>
      </c>
      <c r="G311">
        <f>VLOOKUP(E311,[1]PRODI_2019!$E$2:$K$70,7,FALSE)</f>
        <v>1111</v>
      </c>
      <c r="H311" t="str">
        <f>VLOOKUP(F311,Sheet1!$H$4:$I$11,2,FALSE)</f>
        <v>1_Hukum</v>
      </c>
      <c r="I311" t="s">
        <v>1272</v>
      </c>
      <c r="J311" t="s">
        <v>35</v>
      </c>
      <c r="K311" t="s">
        <v>958</v>
      </c>
      <c r="L311" s="1">
        <v>37682</v>
      </c>
      <c r="M311" t="s">
        <v>28</v>
      </c>
      <c r="N311" t="s">
        <v>39</v>
      </c>
      <c r="O311" t="s">
        <v>29</v>
      </c>
      <c r="P311" t="s">
        <v>184</v>
      </c>
      <c r="Q311" t="str">
        <f t="shared" si="15"/>
        <v>SMAN</v>
      </c>
      <c r="R311" t="str">
        <f t="shared" si="16"/>
        <v>Negeri</v>
      </c>
      <c r="S311" t="str">
        <f t="shared" si="14"/>
        <v>SMA</v>
      </c>
      <c r="T311" t="s">
        <v>39</v>
      </c>
      <c r="U311" t="s">
        <v>29</v>
      </c>
      <c r="V311" t="s">
        <v>31</v>
      </c>
      <c r="Z311" t="s">
        <v>1177</v>
      </c>
      <c r="AA311" t="str">
        <f>VLOOKUP(A311,[2]registrasi!$B$2:$C$955,2,FALSE)</f>
        <v>registrasi</v>
      </c>
      <c r="AB311">
        <f>VLOOKUP(G311,[3]Sheet1!$C$6:$G$46,5,FALSE)</f>
        <v>1201</v>
      </c>
      <c r="AC311" t="e">
        <f>VLOOKUP(A311,[2]nim!$A$2:$B$922,2,FALSE)</f>
        <v>#N/A</v>
      </c>
    </row>
    <row r="312" spans="1:29" x14ac:dyDescent="0.3">
      <c r="A312">
        <v>4210920767</v>
      </c>
      <c r="B312">
        <v>1</v>
      </c>
      <c r="D312">
        <v>3112017</v>
      </c>
      <c r="E312" t="s">
        <v>1187</v>
      </c>
      <c r="F312" t="str">
        <f>VLOOKUP(E312,[1]PRODI_2019!$E$2:$J$70,6,FALSE)</f>
        <v>Hukum</v>
      </c>
      <c r="G312">
        <f>VLOOKUP(E312,[1]PRODI_2019!$E$2:$K$70,7,FALSE)</f>
        <v>1111</v>
      </c>
      <c r="H312" t="str">
        <f>VLOOKUP(F312,Sheet1!$H$4:$I$11,2,FALSE)</f>
        <v>1_Hukum</v>
      </c>
      <c r="I312" t="s">
        <v>475</v>
      </c>
      <c r="J312" t="s">
        <v>35</v>
      </c>
      <c r="K312" t="s">
        <v>974</v>
      </c>
      <c r="L312" s="1">
        <v>37496</v>
      </c>
      <c r="M312" t="s">
        <v>28</v>
      </c>
      <c r="N312" t="s">
        <v>42</v>
      </c>
      <c r="O312" t="s">
        <v>29</v>
      </c>
      <c r="P312" t="s">
        <v>152</v>
      </c>
      <c r="Q312" t="str">
        <f t="shared" si="15"/>
        <v>MAS</v>
      </c>
      <c r="R312" t="str">
        <f t="shared" si="16"/>
        <v>Swasta</v>
      </c>
      <c r="S312" t="str">
        <f t="shared" si="14"/>
        <v>MA</v>
      </c>
      <c r="T312" t="s">
        <v>42</v>
      </c>
      <c r="U312" t="s">
        <v>29</v>
      </c>
      <c r="V312" t="s">
        <v>31</v>
      </c>
      <c r="Z312" t="s">
        <v>1174</v>
      </c>
      <c r="AA312" t="str">
        <f>VLOOKUP(A312,[2]registrasi!$B$2:$C$955,2,FALSE)</f>
        <v>registrasi</v>
      </c>
      <c r="AB312">
        <f>VLOOKUP(G312,[3]Sheet1!$C$6:$G$46,5,FALSE)</f>
        <v>1201</v>
      </c>
      <c r="AC312" t="str">
        <f>VLOOKUP(A312,[2]nim!$A$2:$B$922,2,FALSE)</f>
        <v>diterima</v>
      </c>
    </row>
    <row r="313" spans="1:29" x14ac:dyDescent="0.3">
      <c r="A313">
        <v>4210229139</v>
      </c>
      <c r="B313">
        <v>1</v>
      </c>
      <c r="D313">
        <v>3112056</v>
      </c>
      <c r="E313" t="s">
        <v>224</v>
      </c>
      <c r="F313" t="str">
        <f>VLOOKUP(E313,[1]PRODI_2019!$E$2:$J$70,6,FALSE)</f>
        <v>FISIP</v>
      </c>
      <c r="G313">
        <f>VLOOKUP(E313,[1]PRODI_2019!$E$2:$K$70,7,FALSE)</f>
        <v>6661</v>
      </c>
      <c r="H313" t="str">
        <f>VLOOKUP(F313,Sheet1!$H$4:$I$11,2,FALSE)</f>
        <v>6_FISIP</v>
      </c>
      <c r="I313" t="s">
        <v>1273</v>
      </c>
      <c r="J313" t="s">
        <v>35</v>
      </c>
      <c r="K313" t="s">
        <v>966</v>
      </c>
      <c r="L313" s="1">
        <v>37476</v>
      </c>
      <c r="M313" t="s">
        <v>28</v>
      </c>
      <c r="N313" t="s">
        <v>49</v>
      </c>
      <c r="O313" t="s">
        <v>29</v>
      </c>
      <c r="P313" t="s">
        <v>139</v>
      </c>
      <c r="Q313" t="str">
        <f t="shared" si="15"/>
        <v>SMAN</v>
      </c>
      <c r="R313" t="str">
        <f t="shared" si="16"/>
        <v>Negeri</v>
      </c>
      <c r="S313" t="str">
        <f t="shared" si="14"/>
        <v>SMA</v>
      </c>
      <c r="T313" t="s">
        <v>49</v>
      </c>
      <c r="U313" t="s">
        <v>29</v>
      </c>
      <c r="V313" t="s">
        <v>37</v>
      </c>
      <c r="Z313" t="s">
        <v>1176</v>
      </c>
      <c r="AA313" t="str">
        <f>VLOOKUP(A313,[2]registrasi!$B$2:$C$955,2,FALSE)</f>
        <v>registrasi</v>
      </c>
      <c r="AB313">
        <f>VLOOKUP(G313,[3]Sheet1!$C$6:$G$46,5,FALSE)</f>
        <v>1115</v>
      </c>
      <c r="AC313" t="str">
        <f>VLOOKUP(A313,[2]nim!$A$2:$B$922,2,FALSE)</f>
        <v>diterima</v>
      </c>
    </row>
    <row r="314" spans="1:29" x14ac:dyDescent="0.3">
      <c r="A314">
        <v>4210593515</v>
      </c>
      <c r="B314">
        <v>1</v>
      </c>
      <c r="D314">
        <v>3111084</v>
      </c>
      <c r="E314" t="s">
        <v>205</v>
      </c>
      <c r="F314" t="str">
        <f>VLOOKUP(E314,[1]PRODI_2019!$E$2:$J$70,6,FALSE)</f>
        <v>Pertanian</v>
      </c>
      <c r="G314">
        <f>VLOOKUP(E314,[1]PRODI_2019!$E$2:$K$70,7,FALSE)</f>
        <v>4442</v>
      </c>
      <c r="H314" t="str">
        <f>VLOOKUP(F314,Sheet1!$H$4:$I$11,2,FALSE)</f>
        <v>4_Pertanian</v>
      </c>
      <c r="I314" t="s">
        <v>476</v>
      </c>
      <c r="J314" t="s">
        <v>26</v>
      </c>
      <c r="K314" t="s">
        <v>972</v>
      </c>
      <c r="L314" s="1">
        <v>37825</v>
      </c>
      <c r="M314" t="s">
        <v>28</v>
      </c>
      <c r="N314" t="s">
        <v>36</v>
      </c>
      <c r="O314" t="s">
        <v>29</v>
      </c>
      <c r="P314" t="s">
        <v>168</v>
      </c>
      <c r="Q314" t="str">
        <f t="shared" si="15"/>
        <v>SMAN</v>
      </c>
      <c r="R314" t="str">
        <f t="shared" si="16"/>
        <v>Negeri</v>
      </c>
      <c r="S314" t="str">
        <f t="shared" si="14"/>
        <v>SMA</v>
      </c>
      <c r="T314" t="s">
        <v>36</v>
      </c>
      <c r="U314" t="s">
        <v>29</v>
      </c>
      <c r="V314" t="s">
        <v>37</v>
      </c>
      <c r="Z314" t="s">
        <v>1173</v>
      </c>
      <c r="AA314" t="str">
        <f>VLOOKUP(A314,[2]registrasi!$B$2:$C$955,2,FALSE)</f>
        <v>registrasi</v>
      </c>
      <c r="AB314">
        <f>VLOOKUP(G314,[3]Sheet1!$C$6:$G$46,5,FALSE)</f>
        <v>404</v>
      </c>
      <c r="AC314" t="str">
        <f>VLOOKUP(A314,[2]nim!$A$2:$B$922,2,FALSE)</f>
        <v>diterima</v>
      </c>
    </row>
    <row r="315" spans="1:29" x14ac:dyDescent="0.3">
      <c r="A315">
        <v>4210608174</v>
      </c>
      <c r="B315">
        <v>1</v>
      </c>
      <c r="D315">
        <v>3111084</v>
      </c>
      <c r="E315" t="s">
        <v>205</v>
      </c>
      <c r="F315" t="str">
        <f>VLOOKUP(E315,[1]PRODI_2019!$E$2:$J$70,6,FALSE)</f>
        <v>Pertanian</v>
      </c>
      <c r="G315">
        <f>VLOOKUP(E315,[1]PRODI_2019!$E$2:$K$70,7,FALSE)</f>
        <v>4442</v>
      </c>
      <c r="H315" t="str">
        <f>VLOOKUP(F315,Sheet1!$H$4:$I$11,2,FALSE)</f>
        <v>4_Pertanian</v>
      </c>
      <c r="I315" t="s">
        <v>477</v>
      </c>
      <c r="J315" t="s">
        <v>26</v>
      </c>
      <c r="K315" t="s">
        <v>966</v>
      </c>
      <c r="L315" s="1">
        <v>37396</v>
      </c>
      <c r="M315" t="s">
        <v>28</v>
      </c>
      <c r="N315" t="s">
        <v>49</v>
      </c>
      <c r="O315" t="s">
        <v>29</v>
      </c>
      <c r="P315" t="s">
        <v>106</v>
      </c>
      <c r="Q315" t="str">
        <f t="shared" si="15"/>
        <v>SMAN</v>
      </c>
      <c r="R315" t="str">
        <f t="shared" si="16"/>
        <v>Negeri</v>
      </c>
      <c r="S315" t="str">
        <f t="shared" si="14"/>
        <v>SMA</v>
      </c>
      <c r="T315" t="s">
        <v>49</v>
      </c>
      <c r="U315" t="s">
        <v>29</v>
      </c>
      <c r="V315" t="s">
        <v>37</v>
      </c>
      <c r="Z315" t="s">
        <v>1173</v>
      </c>
      <c r="AA315" t="str">
        <f>VLOOKUP(A315,[2]registrasi!$B$2:$C$955,2,FALSE)</f>
        <v>registrasi</v>
      </c>
      <c r="AB315">
        <f>VLOOKUP(G315,[3]Sheet1!$C$6:$G$46,5,FALSE)</f>
        <v>404</v>
      </c>
      <c r="AC315" t="str">
        <f>VLOOKUP(A315,[2]nim!$A$2:$B$922,2,FALSE)</f>
        <v>diterima</v>
      </c>
    </row>
    <row r="316" spans="1:29" x14ac:dyDescent="0.3">
      <c r="A316">
        <v>4210612098</v>
      </c>
      <c r="B316">
        <v>1</v>
      </c>
      <c r="D316">
        <v>3112087</v>
      </c>
      <c r="E316" t="s">
        <v>1188</v>
      </c>
      <c r="F316" t="str">
        <f>VLOOKUP(E316,[1]PRODI_2019!$E$2:$J$70,6,FALSE)</f>
        <v>FKIP</v>
      </c>
      <c r="G316">
        <f>VLOOKUP(E316,[1]PRODI_2019!$E$2:$K$70,7,FALSE)</f>
        <v>2222</v>
      </c>
      <c r="H316" t="str">
        <f>VLOOKUP(F316,Sheet1!$H$4:$I$11,2,FALSE)</f>
        <v>2_FKIP</v>
      </c>
      <c r="I316" t="s">
        <v>478</v>
      </c>
      <c r="J316" t="s">
        <v>35</v>
      </c>
      <c r="K316" t="s">
        <v>1001</v>
      </c>
      <c r="L316" s="1">
        <v>37689</v>
      </c>
      <c r="M316" t="s">
        <v>28</v>
      </c>
      <c r="N316" t="s">
        <v>49</v>
      </c>
      <c r="O316" t="s">
        <v>29</v>
      </c>
      <c r="P316" t="s">
        <v>92</v>
      </c>
      <c r="Q316" t="str">
        <f t="shared" si="15"/>
        <v>MAN</v>
      </c>
      <c r="R316" t="str">
        <f t="shared" si="16"/>
        <v>Negeri</v>
      </c>
      <c r="S316" t="str">
        <f t="shared" si="14"/>
        <v>MA</v>
      </c>
      <c r="T316" t="s">
        <v>49</v>
      </c>
      <c r="U316" t="s">
        <v>29</v>
      </c>
      <c r="V316" t="s">
        <v>37</v>
      </c>
      <c r="Z316" t="s">
        <v>1173</v>
      </c>
      <c r="AA316" t="str">
        <f>VLOOKUP(A316,[2]registrasi!$B$2:$C$955,2,FALSE)</f>
        <v>registrasi</v>
      </c>
      <c r="AB316">
        <f>VLOOKUP(G316,[3]Sheet1!$C$6:$G$46,5,FALSE)</f>
        <v>578</v>
      </c>
      <c r="AC316" t="str">
        <f>VLOOKUP(A316,[2]nim!$A$2:$B$922,2,FALSE)</f>
        <v>diterima</v>
      </c>
    </row>
    <row r="317" spans="1:29" x14ac:dyDescent="0.3">
      <c r="A317">
        <v>4210177530</v>
      </c>
      <c r="B317">
        <v>1</v>
      </c>
      <c r="D317">
        <v>3111076</v>
      </c>
      <c r="E317" t="s">
        <v>218</v>
      </c>
      <c r="F317" t="str">
        <f>VLOOKUP(E317,[1]PRODI_2019!$E$2:$J$70,6,FALSE)</f>
        <v>Pertanian</v>
      </c>
      <c r="G317">
        <f>VLOOKUP(E317,[1]PRODI_2019!$E$2:$K$70,7,FALSE)</f>
        <v>4441</v>
      </c>
      <c r="H317" t="str">
        <f>VLOOKUP(F317,Sheet1!$H$4:$I$11,2,FALSE)</f>
        <v>4_Pertanian</v>
      </c>
      <c r="I317" t="s">
        <v>479</v>
      </c>
      <c r="J317" t="s">
        <v>35</v>
      </c>
      <c r="K317" t="s">
        <v>962</v>
      </c>
      <c r="L317" s="1">
        <v>37433</v>
      </c>
      <c r="M317" t="s">
        <v>28</v>
      </c>
      <c r="N317" t="s">
        <v>56</v>
      </c>
      <c r="O317" t="s">
        <v>29</v>
      </c>
      <c r="P317" t="s">
        <v>141</v>
      </c>
      <c r="Q317" t="str">
        <f t="shared" si="15"/>
        <v>SMAS</v>
      </c>
      <c r="R317" t="str">
        <f t="shared" si="16"/>
        <v>Swasta</v>
      </c>
      <c r="S317" t="str">
        <f t="shared" si="14"/>
        <v>SMA</v>
      </c>
      <c r="T317" t="s">
        <v>43</v>
      </c>
      <c r="U317" t="s">
        <v>29</v>
      </c>
      <c r="V317" t="s">
        <v>31</v>
      </c>
      <c r="Z317" t="s">
        <v>1174</v>
      </c>
      <c r="AA317" t="str">
        <f>VLOOKUP(A317,[2]registrasi!$B$2:$C$955,2,FALSE)</f>
        <v>registrasi</v>
      </c>
      <c r="AB317">
        <f>VLOOKUP(G317,[3]Sheet1!$C$6:$G$46,5,FALSE)</f>
        <v>789</v>
      </c>
      <c r="AC317" t="e">
        <f>VLOOKUP(A317,[2]nim!$A$2:$B$922,2,FALSE)</f>
        <v>#N/A</v>
      </c>
    </row>
    <row r="318" spans="1:29" x14ac:dyDescent="0.3">
      <c r="A318">
        <v>4210921232</v>
      </c>
      <c r="B318">
        <v>1</v>
      </c>
      <c r="D318">
        <v>3112064</v>
      </c>
      <c r="E318" t="s">
        <v>215</v>
      </c>
      <c r="F318" t="str">
        <f>VLOOKUP(E318,[1]PRODI_2019!$E$2:$J$70,6,FALSE)</f>
        <v>FISIP</v>
      </c>
      <c r="G318">
        <f>VLOOKUP(E318,[1]PRODI_2019!$E$2:$K$70,7,FALSE)</f>
        <v>6662</v>
      </c>
      <c r="H318" t="str">
        <f>VLOOKUP(F318,Sheet1!$H$4:$I$11,2,FALSE)</f>
        <v>6_FISIP</v>
      </c>
      <c r="I318" t="s">
        <v>480</v>
      </c>
      <c r="J318" t="s">
        <v>35</v>
      </c>
      <c r="K318" t="s">
        <v>967</v>
      </c>
      <c r="L318" s="1">
        <v>37779</v>
      </c>
      <c r="M318" t="s">
        <v>28</v>
      </c>
      <c r="N318" t="s">
        <v>43</v>
      </c>
      <c r="O318" t="s">
        <v>29</v>
      </c>
      <c r="P318" t="s">
        <v>61</v>
      </c>
      <c r="Q318" t="str">
        <f t="shared" si="15"/>
        <v>SMAN</v>
      </c>
      <c r="R318" t="str">
        <f t="shared" si="16"/>
        <v>Negeri</v>
      </c>
      <c r="S318" t="str">
        <f t="shared" si="14"/>
        <v>SMA</v>
      </c>
      <c r="T318" t="s">
        <v>43</v>
      </c>
      <c r="U318" t="s">
        <v>29</v>
      </c>
      <c r="V318" t="s">
        <v>31</v>
      </c>
      <c r="Z318" t="s">
        <v>1173</v>
      </c>
      <c r="AA318" t="str">
        <f>VLOOKUP(A318,[2]registrasi!$B$2:$C$955,2,FALSE)</f>
        <v>registrasi</v>
      </c>
      <c r="AB318">
        <f>VLOOKUP(G318,[3]Sheet1!$C$6:$G$46,5,FALSE)</f>
        <v>1423</v>
      </c>
      <c r="AC318" t="str">
        <f>VLOOKUP(A318,[2]nim!$A$2:$B$922,2,FALSE)</f>
        <v>diterima</v>
      </c>
    </row>
    <row r="319" spans="1:29" x14ac:dyDescent="0.3">
      <c r="A319">
        <v>4210894043</v>
      </c>
      <c r="B319">
        <v>1</v>
      </c>
      <c r="D319">
        <v>3112072</v>
      </c>
      <c r="E319" t="s">
        <v>203</v>
      </c>
      <c r="F319" t="str">
        <f>VLOOKUP(E319,[1]PRODI_2019!$E$2:$J$70,6,FALSE)</f>
        <v>FKIP</v>
      </c>
      <c r="G319">
        <f>VLOOKUP(E319,[1]PRODI_2019!$E$2:$K$70,7,FALSE)</f>
        <v>2221</v>
      </c>
      <c r="H319" t="str">
        <f>VLOOKUP(F319,Sheet1!$H$4:$I$11,2,FALSE)</f>
        <v>2_FKIP</v>
      </c>
      <c r="I319" t="s">
        <v>481</v>
      </c>
      <c r="J319" t="s">
        <v>35</v>
      </c>
      <c r="K319" t="s">
        <v>1002</v>
      </c>
      <c r="L319" s="1">
        <v>37656</v>
      </c>
      <c r="M319" t="s">
        <v>28</v>
      </c>
      <c r="N319" t="s">
        <v>27</v>
      </c>
      <c r="O319" t="s">
        <v>29</v>
      </c>
      <c r="P319" t="s">
        <v>122</v>
      </c>
      <c r="Q319" t="str">
        <f t="shared" si="15"/>
        <v>SMAN</v>
      </c>
      <c r="R319" t="str">
        <f t="shared" si="16"/>
        <v>Negeri</v>
      </c>
      <c r="S319" t="str">
        <f t="shared" si="14"/>
        <v>SMA</v>
      </c>
      <c r="T319" t="s">
        <v>27</v>
      </c>
      <c r="U319" t="s">
        <v>29</v>
      </c>
      <c r="V319" t="s">
        <v>31</v>
      </c>
      <c r="Z319" t="s">
        <v>1178</v>
      </c>
      <c r="AA319" t="str">
        <f>VLOOKUP(A319,[2]registrasi!$B$2:$C$955,2,FALSE)</f>
        <v>registrasi</v>
      </c>
      <c r="AB319">
        <f>VLOOKUP(G319,[3]Sheet1!$C$6:$G$46,5,FALSE)</f>
        <v>112</v>
      </c>
      <c r="AC319" t="str">
        <f>VLOOKUP(A319,[2]nim!$A$2:$B$922,2,FALSE)</f>
        <v>diterima</v>
      </c>
    </row>
    <row r="320" spans="1:29" x14ac:dyDescent="0.3">
      <c r="A320">
        <v>4210921361</v>
      </c>
      <c r="B320">
        <v>1</v>
      </c>
      <c r="D320">
        <v>3111196</v>
      </c>
      <c r="E320" t="s">
        <v>206</v>
      </c>
      <c r="F320" t="str">
        <f>VLOOKUP(E320,[1]PRODI_2019!$E$2:$J$70,6,FALSE)</f>
        <v>Kedokteran</v>
      </c>
      <c r="G320">
        <f>VLOOKUP(E320,[1]PRODI_2019!$E$2:$K$70,7,FALSE)</f>
        <v>8882</v>
      </c>
      <c r="H320" t="str">
        <f>VLOOKUP(F320,Sheet1!$H$4:$I$11,2,FALSE)</f>
        <v>8_Kedokteran</v>
      </c>
      <c r="I320" t="s">
        <v>482</v>
      </c>
      <c r="J320" t="s">
        <v>35</v>
      </c>
      <c r="K320" t="s">
        <v>1003</v>
      </c>
      <c r="L320" s="1">
        <v>37952</v>
      </c>
      <c r="M320" t="s">
        <v>28</v>
      </c>
      <c r="N320" t="s">
        <v>1060</v>
      </c>
      <c r="O320" t="s">
        <v>1018</v>
      </c>
      <c r="P320" t="s">
        <v>152</v>
      </c>
      <c r="Q320" t="str">
        <f t="shared" si="15"/>
        <v>MAS</v>
      </c>
      <c r="R320" t="str">
        <f t="shared" si="16"/>
        <v>Swasta</v>
      </c>
      <c r="S320" t="str">
        <f t="shared" si="14"/>
        <v>MA</v>
      </c>
      <c r="T320" t="s">
        <v>42</v>
      </c>
      <c r="U320" t="s">
        <v>29</v>
      </c>
      <c r="V320" t="s">
        <v>37</v>
      </c>
      <c r="Z320" t="s">
        <v>1172</v>
      </c>
      <c r="AA320" t="str">
        <f>VLOOKUP(A320,[2]registrasi!$B$2:$C$955,2,FALSE)</f>
        <v>registrasi</v>
      </c>
      <c r="AB320">
        <f>VLOOKUP(G320,[3]Sheet1!$C$6:$G$46,5,FALSE)</f>
        <v>480</v>
      </c>
      <c r="AC320" t="str">
        <f>VLOOKUP(A320,[2]nim!$A$2:$B$922,2,FALSE)</f>
        <v>diterima</v>
      </c>
    </row>
    <row r="321" spans="1:29" x14ac:dyDescent="0.3">
      <c r="A321">
        <v>4210901008</v>
      </c>
      <c r="B321">
        <v>1</v>
      </c>
      <c r="D321">
        <v>3111061</v>
      </c>
      <c r="E321" t="s">
        <v>223</v>
      </c>
      <c r="F321" t="str">
        <f>VLOOKUP(E321,[1]PRODI_2019!$E$2:$J$70,6,FALSE)</f>
        <v>Teknik</v>
      </c>
      <c r="G321">
        <f>VLOOKUP(E321,[1]PRODI_2019!$E$2:$K$70,7,FALSE)</f>
        <v>3336</v>
      </c>
      <c r="H321" t="str">
        <f>VLOOKUP(F321,Sheet1!$H$4:$I$11,2,FALSE)</f>
        <v>3_Teknik</v>
      </c>
      <c r="I321" t="s">
        <v>483</v>
      </c>
      <c r="J321" t="s">
        <v>26</v>
      </c>
      <c r="K321" t="s">
        <v>964</v>
      </c>
      <c r="L321" s="1">
        <v>37948</v>
      </c>
      <c r="M321" t="s">
        <v>28</v>
      </c>
      <c r="N321" t="s">
        <v>36</v>
      </c>
      <c r="O321" t="s">
        <v>29</v>
      </c>
      <c r="P321" t="s">
        <v>168</v>
      </c>
      <c r="Q321" t="str">
        <f t="shared" si="15"/>
        <v>SMAN</v>
      </c>
      <c r="R321" t="str">
        <f t="shared" si="16"/>
        <v>Negeri</v>
      </c>
      <c r="S321" t="str">
        <f t="shared" si="14"/>
        <v>SMA</v>
      </c>
      <c r="T321" t="s">
        <v>36</v>
      </c>
      <c r="U321" t="s">
        <v>29</v>
      </c>
      <c r="V321" t="s">
        <v>37</v>
      </c>
      <c r="Z321" t="s">
        <v>1172</v>
      </c>
      <c r="AA321" t="str">
        <f>VLOOKUP(A321,[2]registrasi!$B$2:$C$955,2,FALSE)</f>
        <v>registrasi</v>
      </c>
      <c r="AB321">
        <f>VLOOKUP(G321,[3]Sheet1!$C$6:$G$46,5,FALSE)</f>
        <v>511</v>
      </c>
      <c r="AC321" t="str">
        <f>VLOOKUP(A321,[2]nim!$A$2:$B$922,2,FALSE)</f>
        <v>diterima</v>
      </c>
    </row>
    <row r="322" spans="1:29" x14ac:dyDescent="0.3">
      <c r="A322">
        <v>4210652631</v>
      </c>
      <c r="B322">
        <v>1</v>
      </c>
      <c r="D322">
        <v>3111142</v>
      </c>
      <c r="E322" t="s">
        <v>230</v>
      </c>
      <c r="F322" t="str">
        <f>VLOOKUP(E322,[1]PRODI_2019!$E$2:$J$70,6,FALSE)</f>
        <v>FKIP</v>
      </c>
      <c r="G322">
        <f>VLOOKUP(E322,[1]PRODI_2019!$E$2:$K$70,7,FALSE)</f>
        <v>2280</v>
      </c>
      <c r="H322" t="str">
        <f>VLOOKUP(F322,Sheet1!$H$4:$I$11,2,FALSE)</f>
        <v>2_FKIP</v>
      </c>
      <c r="I322" t="s">
        <v>484</v>
      </c>
      <c r="J322" t="s">
        <v>35</v>
      </c>
      <c r="K322" t="s">
        <v>962</v>
      </c>
      <c r="L322" s="1">
        <v>37595</v>
      </c>
      <c r="M322" t="s">
        <v>28</v>
      </c>
      <c r="N322" t="s">
        <v>56</v>
      </c>
      <c r="O322" t="s">
        <v>29</v>
      </c>
      <c r="P322" t="s">
        <v>87</v>
      </c>
      <c r="Q322" t="str">
        <f t="shared" si="15"/>
        <v>SMAN</v>
      </c>
      <c r="R322" t="str">
        <f t="shared" si="16"/>
        <v>Negeri</v>
      </c>
      <c r="S322" t="str">
        <f t="shared" si="14"/>
        <v>SMA</v>
      </c>
      <c r="T322" t="s">
        <v>56</v>
      </c>
      <c r="U322" t="s">
        <v>29</v>
      </c>
      <c r="V322" t="s">
        <v>37</v>
      </c>
      <c r="Z322" t="s">
        <v>1173</v>
      </c>
      <c r="AA322" t="str">
        <f>VLOOKUP(A322,[2]registrasi!$B$2:$C$955,2,FALSE)</f>
        <v>registrasi</v>
      </c>
      <c r="AB322">
        <f>VLOOKUP(G322,[3]Sheet1!$C$6:$G$46,5,FALSE)</f>
        <v>151</v>
      </c>
      <c r="AC322" t="str">
        <f>VLOOKUP(A322,[2]nim!$A$2:$B$922,2,FALSE)</f>
        <v>diterima</v>
      </c>
    </row>
    <row r="323" spans="1:29" x14ac:dyDescent="0.3">
      <c r="A323">
        <v>4210930375</v>
      </c>
      <c r="B323">
        <v>1</v>
      </c>
      <c r="D323">
        <v>3112064</v>
      </c>
      <c r="E323" t="s">
        <v>215</v>
      </c>
      <c r="F323" t="str">
        <f>VLOOKUP(E323,[1]PRODI_2019!$E$2:$J$70,6,FALSE)</f>
        <v>FISIP</v>
      </c>
      <c r="G323">
        <f>VLOOKUP(E323,[1]PRODI_2019!$E$2:$K$70,7,FALSE)</f>
        <v>6662</v>
      </c>
      <c r="H323" t="str">
        <f>VLOOKUP(F323,Sheet1!$H$4:$I$11,2,FALSE)</f>
        <v>6_FISIP</v>
      </c>
      <c r="I323" t="s">
        <v>485</v>
      </c>
      <c r="J323" t="s">
        <v>35</v>
      </c>
      <c r="K323" t="s">
        <v>974</v>
      </c>
      <c r="L323" s="1">
        <v>37601</v>
      </c>
      <c r="M323" t="s">
        <v>28</v>
      </c>
      <c r="N323" t="s">
        <v>42</v>
      </c>
      <c r="O323" t="s">
        <v>29</v>
      </c>
      <c r="P323" t="s">
        <v>152</v>
      </c>
      <c r="Q323" t="str">
        <f t="shared" si="15"/>
        <v>MAS</v>
      </c>
      <c r="R323" t="str">
        <f t="shared" si="16"/>
        <v>Swasta</v>
      </c>
      <c r="S323" t="str">
        <f t="shared" ref="S323:S386" si="17">LEFT(Q323,LEN(Q323)-1)</f>
        <v>MA</v>
      </c>
      <c r="T323" t="s">
        <v>42</v>
      </c>
      <c r="U323" t="s">
        <v>29</v>
      </c>
      <c r="V323" t="s">
        <v>37</v>
      </c>
      <c r="Z323" t="s">
        <v>1174</v>
      </c>
      <c r="AA323" t="str">
        <f>VLOOKUP(A323,[2]registrasi!$B$2:$C$955,2,FALSE)</f>
        <v>registrasi</v>
      </c>
      <c r="AB323">
        <f>VLOOKUP(G323,[3]Sheet1!$C$6:$G$46,5,FALSE)</f>
        <v>1423</v>
      </c>
      <c r="AC323" t="str">
        <f>VLOOKUP(A323,[2]nim!$A$2:$B$922,2,FALSE)</f>
        <v>diterima</v>
      </c>
    </row>
    <row r="324" spans="1:29" x14ac:dyDescent="0.3">
      <c r="A324">
        <v>4210986456</v>
      </c>
      <c r="B324">
        <v>1</v>
      </c>
      <c r="D324">
        <v>3112095</v>
      </c>
      <c r="E324" t="s">
        <v>212</v>
      </c>
      <c r="F324" t="str">
        <f>VLOOKUP(E324,[1]PRODI_2019!$E$2:$J$70,6,FALSE)</f>
        <v>FKIP</v>
      </c>
      <c r="G324">
        <f>VLOOKUP(E324,[1]PRODI_2019!$E$2:$K$70,7,FALSE)</f>
        <v>2223</v>
      </c>
      <c r="H324" t="str">
        <f>VLOOKUP(F324,Sheet1!$H$4:$I$11,2,FALSE)</f>
        <v>2_FKIP</v>
      </c>
      <c r="I324" t="s">
        <v>1274</v>
      </c>
      <c r="J324" t="s">
        <v>35</v>
      </c>
      <c r="K324" t="s">
        <v>972</v>
      </c>
      <c r="L324" s="1">
        <v>38207</v>
      </c>
      <c r="M324" t="s">
        <v>28</v>
      </c>
      <c r="N324" t="s">
        <v>36</v>
      </c>
      <c r="O324" t="s">
        <v>29</v>
      </c>
      <c r="P324" t="s">
        <v>168</v>
      </c>
      <c r="Q324" t="str">
        <f t="shared" si="15"/>
        <v>SMAN</v>
      </c>
      <c r="R324" t="str">
        <f t="shared" si="16"/>
        <v>Negeri</v>
      </c>
      <c r="S324" t="str">
        <f t="shared" si="17"/>
        <v>SMA</v>
      </c>
      <c r="T324" t="s">
        <v>36</v>
      </c>
      <c r="U324" t="s">
        <v>29</v>
      </c>
      <c r="V324" t="s">
        <v>37</v>
      </c>
      <c r="Z324" t="s">
        <v>1173</v>
      </c>
      <c r="AA324" t="str">
        <f>VLOOKUP(A324,[2]registrasi!$B$2:$C$955,2,FALSE)</f>
        <v>registrasi</v>
      </c>
      <c r="AB324">
        <f>VLOOKUP(G324,[3]Sheet1!$C$6:$G$46,5,FALSE)</f>
        <v>660</v>
      </c>
      <c r="AC324" t="str">
        <f>VLOOKUP(A324,[2]nim!$A$2:$B$922,2,FALSE)</f>
        <v>diterima</v>
      </c>
    </row>
    <row r="325" spans="1:29" x14ac:dyDescent="0.3">
      <c r="A325">
        <v>4210673461</v>
      </c>
      <c r="B325">
        <v>1</v>
      </c>
      <c r="D325">
        <v>3111103</v>
      </c>
      <c r="E325" t="s">
        <v>216</v>
      </c>
      <c r="F325" t="str">
        <f>VLOOKUP(E325,[1]PRODI_2019!$E$2:$J$70,6,FALSE)</f>
        <v>FKIP</v>
      </c>
      <c r="G325">
        <f>VLOOKUP(E325,[1]PRODI_2019!$E$2:$K$70,7,FALSE)</f>
        <v>2224</v>
      </c>
      <c r="H325" t="str">
        <f>VLOOKUP(F325,Sheet1!$H$4:$I$11,2,FALSE)</f>
        <v>2_FKIP</v>
      </c>
      <c r="I325" t="s">
        <v>486</v>
      </c>
      <c r="J325" t="s">
        <v>35</v>
      </c>
      <c r="K325" t="s">
        <v>964</v>
      </c>
      <c r="L325" s="1">
        <v>37644</v>
      </c>
      <c r="M325" t="s">
        <v>28</v>
      </c>
      <c r="N325" t="s">
        <v>36</v>
      </c>
      <c r="O325" t="s">
        <v>29</v>
      </c>
      <c r="P325" t="s">
        <v>168</v>
      </c>
      <c r="Q325" t="str">
        <f t="shared" si="15"/>
        <v>SMAN</v>
      </c>
      <c r="R325" t="str">
        <f t="shared" si="16"/>
        <v>Negeri</v>
      </c>
      <c r="S325" t="str">
        <f t="shared" si="17"/>
        <v>SMA</v>
      </c>
      <c r="T325" t="s">
        <v>36</v>
      </c>
      <c r="U325" t="s">
        <v>29</v>
      </c>
      <c r="V325" t="s">
        <v>37</v>
      </c>
      <c r="Z325" t="s">
        <v>1175</v>
      </c>
      <c r="AA325" t="str">
        <f>VLOOKUP(A325,[2]registrasi!$B$2:$C$955,2,FALSE)</f>
        <v>registrasi</v>
      </c>
      <c r="AB325">
        <f>VLOOKUP(G325,[3]Sheet1!$C$6:$G$46,5,FALSE)</f>
        <v>442</v>
      </c>
      <c r="AC325" t="str">
        <f>VLOOKUP(A325,[2]nim!$A$2:$B$922,2,FALSE)</f>
        <v>diterima</v>
      </c>
    </row>
    <row r="326" spans="1:29" x14ac:dyDescent="0.3">
      <c r="A326">
        <v>4210675397</v>
      </c>
      <c r="B326">
        <v>1</v>
      </c>
      <c r="D326">
        <v>3111076</v>
      </c>
      <c r="E326" t="s">
        <v>218</v>
      </c>
      <c r="F326" t="str">
        <f>VLOOKUP(E326,[1]PRODI_2019!$E$2:$J$70,6,FALSE)</f>
        <v>Pertanian</v>
      </c>
      <c r="G326">
        <f>VLOOKUP(E326,[1]PRODI_2019!$E$2:$K$70,7,FALSE)</f>
        <v>4441</v>
      </c>
      <c r="H326" t="str">
        <f>VLOOKUP(F326,Sheet1!$H$4:$I$11,2,FALSE)</f>
        <v>4_Pertanian</v>
      </c>
      <c r="I326" t="s">
        <v>1275</v>
      </c>
      <c r="J326" t="s">
        <v>35</v>
      </c>
      <c r="K326" t="s">
        <v>958</v>
      </c>
      <c r="L326" s="1">
        <v>37870</v>
      </c>
      <c r="M326" t="s">
        <v>28</v>
      </c>
      <c r="N326" t="s">
        <v>39</v>
      </c>
      <c r="O326" t="s">
        <v>29</v>
      </c>
      <c r="P326" t="s">
        <v>166</v>
      </c>
      <c r="Q326" t="str">
        <f t="shared" si="15"/>
        <v>SMKN</v>
      </c>
      <c r="R326" t="str">
        <f t="shared" si="16"/>
        <v>Negeri</v>
      </c>
      <c r="S326" t="str">
        <f t="shared" si="17"/>
        <v>SMK</v>
      </c>
      <c r="T326" t="s">
        <v>39</v>
      </c>
      <c r="U326" t="s">
        <v>29</v>
      </c>
      <c r="V326" t="s">
        <v>31</v>
      </c>
      <c r="Z326" t="s">
        <v>1178</v>
      </c>
      <c r="AA326" t="str">
        <f>VLOOKUP(A326,[2]registrasi!$B$2:$C$955,2,FALSE)</f>
        <v>registrasi</v>
      </c>
      <c r="AB326">
        <f>VLOOKUP(G326,[3]Sheet1!$C$6:$G$46,5,FALSE)</f>
        <v>789</v>
      </c>
      <c r="AC326" t="e">
        <f>VLOOKUP(A326,[2]nim!$A$2:$B$922,2,FALSE)</f>
        <v>#N/A</v>
      </c>
    </row>
    <row r="327" spans="1:29" x14ac:dyDescent="0.3">
      <c r="A327">
        <v>4210272357</v>
      </c>
      <c r="B327">
        <v>1</v>
      </c>
      <c r="D327">
        <v>3111022</v>
      </c>
      <c r="E327" t="s">
        <v>209</v>
      </c>
      <c r="F327" t="str">
        <f>VLOOKUP(E327,[1]PRODI_2019!$E$2:$J$70,6,FALSE)</f>
        <v>Teknik</v>
      </c>
      <c r="G327">
        <f>VLOOKUP(E327,[1]PRODI_2019!$E$2:$K$70,7,FALSE)</f>
        <v>3332</v>
      </c>
      <c r="H327" t="str">
        <f>VLOOKUP(F327,Sheet1!$H$4:$I$11,2,FALSE)</f>
        <v>3_Teknik</v>
      </c>
      <c r="I327" t="s">
        <v>1276</v>
      </c>
      <c r="J327" t="s">
        <v>26</v>
      </c>
      <c r="K327" t="s">
        <v>966</v>
      </c>
      <c r="L327" s="1">
        <v>38186</v>
      </c>
      <c r="M327" t="s">
        <v>28</v>
      </c>
      <c r="N327" t="s">
        <v>49</v>
      </c>
      <c r="O327" t="s">
        <v>29</v>
      </c>
      <c r="P327" t="s">
        <v>127</v>
      </c>
      <c r="Q327" t="str">
        <f t="shared" si="15"/>
        <v>SMAN</v>
      </c>
      <c r="R327" t="str">
        <f t="shared" si="16"/>
        <v>Negeri</v>
      </c>
      <c r="S327" t="str">
        <f t="shared" si="17"/>
        <v>SMA</v>
      </c>
      <c r="T327" t="s">
        <v>49</v>
      </c>
      <c r="U327" t="s">
        <v>29</v>
      </c>
      <c r="V327" t="s">
        <v>37</v>
      </c>
      <c r="Z327" t="s">
        <v>1172</v>
      </c>
      <c r="AA327" t="str">
        <f>VLOOKUP(A327,[2]registrasi!$B$2:$C$955,2,FALSE)</f>
        <v>registrasi</v>
      </c>
      <c r="AB327">
        <f>VLOOKUP(G327,[3]Sheet1!$C$6:$G$46,5,FALSE)</f>
        <v>434</v>
      </c>
      <c r="AC327" t="str">
        <f>VLOOKUP(A327,[2]nim!$A$2:$B$922,2,FALSE)</f>
        <v>diterima</v>
      </c>
    </row>
    <row r="328" spans="1:29" x14ac:dyDescent="0.3">
      <c r="A328">
        <v>4210691687</v>
      </c>
      <c r="B328">
        <v>1</v>
      </c>
      <c r="D328">
        <v>3111111</v>
      </c>
      <c r="E328" t="s">
        <v>232</v>
      </c>
      <c r="F328" t="str">
        <f>VLOOKUP(E328,[1]PRODI_2019!$E$2:$J$70,6,FALSE)</f>
        <v>FKIP</v>
      </c>
      <c r="G328">
        <f>VLOOKUP(E328,[1]PRODI_2019!$E$2:$K$70,7,FALSE)</f>
        <v>2225</v>
      </c>
      <c r="H328" t="str">
        <f>VLOOKUP(F328,Sheet1!$H$4:$I$11,2,FALSE)</f>
        <v>2_FKIP</v>
      </c>
      <c r="I328" t="s">
        <v>487</v>
      </c>
      <c r="J328" t="s">
        <v>35</v>
      </c>
      <c r="K328" t="s">
        <v>958</v>
      </c>
      <c r="L328" s="1">
        <v>37928</v>
      </c>
      <c r="M328" t="s">
        <v>28</v>
      </c>
      <c r="N328" t="s">
        <v>27</v>
      </c>
      <c r="O328" t="s">
        <v>29</v>
      </c>
      <c r="P328" t="s">
        <v>1095</v>
      </c>
      <c r="Q328" t="str">
        <f t="shared" si="15"/>
        <v>SMAN</v>
      </c>
      <c r="R328" t="str">
        <f t="shared" si="16"/>
        <v>Negeri</v>
      </c>
      <c r="S328" t="str">
        <f t="shared" si="17"/>
        <v>SMA</v>
      </c>
      <c r="T328" t="s">
        <v>27</v>
      </c>
      <c r="U328" t="s">
        <v>29</v>
      </c>
      <c r="V328" t="s">
        <v>37</v>
      </c>
      <c r="Z328" t="s">
        <v>1175</v>
      </c>
      <c r="AA328" t="str">
        <f>VLOOKUP(A328,[2]registrasi!$B$2:$C$955,2,FALSE)</f>
        <v>registrasi</v>
      </c>
      <c r="AB328">
        <f>VLOOKUP(G328,[3]Sheet1!$C$6:$G$46,5,FALSE)</f>
        <v>421</v>
      </c>
      <c r="AC328" t="str">
        <f>VLOOKUP(A328,[2]nim!$A$2:$B$922,2,FALSE)</f>
        <v>diterima</v>
      </c>
    </row>
    <row r="329" spans="1:29" x14ac:dyDescent="0.3">
      <c r="A329">
        <v>4210698032</v>
      </c>
      <c r="B329">
        <v>1</v>
      </c>
      <c r="D329">
        <v>3112184</v>
      </c>
      <c r="E329" t="s">
        <v>231</v>
      </c>
      <c r="F329" t="str">
        <f>VLOOKUP(E329,[1]PRODI_2019!$E$2:$J$70,6,FALSE)</f>
        <v>FKIP</v>
      </c>
      <c r="G329">
        <f>VLOOKUP(E329,[1]PRODI_2019!$E$2:$K$70,7,FALSE)</f>
        <v>2287</v>
      </c>
      <c r="H329" t="str">
        <f>VLOOKUP(F329,Sheet1!$H$4:$I$11,2,FALSE)</f>
        <v>2_FKIP</v>
      </c>
      <c r="I329" t="s">
        <v>488</v>
      </c>
      <c r="J329" t="s">
        <v>35</v>
      </c>
      <c r="K329" t="s">
        <v>961</v>
      </c>
      <c r="L329" s="1">
        <v>38081</v>
      </c>
      <c r="M329" t="s">
        <v>28</v>
      </c>
      <c r="N329" t="s">
        <v>49</v>
      </c>
      <c r="O329" t="s">
        <v>29</v>
      </c>
      <c r="P329" t="s">
        <v>92</v>
      </c>
      <c r="Q329" t="str">
        <f t="shared" si="15"/>
        <v>MAN</v>
      </c>
      <c r="R329" t="str">
        <f t="shared" si="16"/>
        <v>Negeri</v>
      </c>
      <c r="S329" t="str">
        <f t="shared" si="17"/>
        <v>MA</v>
      </c>
      <c r="T329" t="s">
        <v>49</v>
      </c>
      <c r="U329" t="s">
        <v>29</v>
      </c>
      <c r="V329" t="s">
        <v>37</v>
      </c>
      <c r="Z329" t="s">
        <v>1172</v>
      </c>
      <c r="AA329" t="str">
        <f>VLOOKUP(A329,[2]registrasi!$B$2:$C$955,2,FALSE)</f>
        <v>registrasi</v>
      </c>
      <c r="AB329">
        <f>VLOOKUP(G329,[3]Sheet1!$C$6:$G$46,5,FALSE)</f>
        <v>102</v>
      </c>
      <c r="AC329" t="str">
        <f>VLOOKUP(A329,[2]nim!$A$2:$B$922,2,FALSE)</f>
        <v>diterima</v>
      </c>
    </row>
    <row r="330" spans="1:29" x14ac:dyDescent="0.3">
      <c r="A330">
        <v>4210707172</v>
      </c>
      <c r="B330">
        <v>1</v>
      </c>
      <c r="D330">
        <v>3112153</v>
      </c>
      <c r="E330" t="s">
        <v>221</v>
      </c>
      <c r="F330" t="str">
        <f>VLOOKUP(E330,[1]PRODI_2019!$E$2:$J$70,6,FALSE)</f>
        <v>FKIP</v>
      </c>
      <c r="G330">
        <f>VLOOKUP(E330,[1]PRODI_2019!$E$2:$K$70,7,FALSE)</f>
        <v>2286</v>
      </c>
      <c r="H330" t="str">
        <f>VLOOKUP(F330,Sheet1!$H$4:$I$11,2,FALSE)</f>
        <v>2_FKIP</v>
      </c>
      <c r="I330" t="s">
        <v>489</v>
      </c>
      <c r="J330" t="s">
        <v>35</v>
      </c>
      <c r="K330" t="s">
        <v>961</v>
      </c>
      <c r="L330" s="1">
        <v>37717</v>
      </c>
      <c r="M330" t="s">
        <v>28</v>
      </c>
      <c r="N330" t="s">
        <v>49</v>
      </c>
      <c r="O330" t="s">
        <v>29</v>
      </c>
      <c r="P330" t="s">
        <v>60</v>
      </c>
      <c r="Q330" t="str">
        <f t="shared" si="15"/>
        <v>SMAN</v>
      </c>
      <c r="R330" t="str">
        <f t="shared" si="16"/>
        <v>Negeri</v>
      </c>
      <c r="S330" t="str">
        <f t="shared" si="17"/>
        <v>SMA</v>
      </c>
      <c r="T330" t="s">
        <v>49</v>
      </c>
      <c r="U330" t="s">
        <v>29</v>
      </c>
      <c r="V330" t="s">
        <v>37</v>
      </c>
      <c r="Z330" t="s">
        <v>1172</v>
      </c>
      <c r="AA330" t="str">
        <f>VLOOKUP(A330,[2]registrasi!$B$2:$C$955,2,FALSE)</f>
        <v>registrasi</v>
      </c>
      <c r="AB330">
        <f>VLOOKUP(G330,[3]Sheet1!$C$6:$G$46,5,FALSE)</f>
        <v>103</v>
      </c>
      <c r="AC330" t="str">
        <f>VLOOKUP(A330,[2]nim!$A$2:$B$922,2,FALSE)</f>
        <v>diterima</v>
      </c>
    </row>
    <row r="331" spans="1:29" x14ac:dyDescent="0.3">
      <c r="A331">
        <v>4210858030</v>
      </c>
      <c r="B331">
        <v>1</v>
      </c>
      <c r="D331">
        <v>3111053</v>
      </c>
      <c r="E331" t="s">
        <v>227</v>
      </c>
      <c r="F331" t="str">
        <f>VLOOKUP(E331,[1]PRODI_2019!$E$2:$J$70,6,FALSE)</f>
        <v>Teknik</v>
      </c>
      <c r="G331">
        <f>VLOOKUP(E331,[1]PRODI_2019!$E$2:$K$70,7,FALSE)</f>
        <v>3335</v>
      </c>
      <c r="H331" t="str">
        <f>VLOOKUP(F331,Sheet1!$H$4:$I$11,2,FALSE)</f>
        <v>3_Teknik</v>
      </c>
      <c r="I331" t="s">
        <v>1277</v>
      </c>
      <c r="J331" t="s">
        <v>35</v>
      </c>
      <c r="K331" t="s">
        <v>1004</v>
      </c>
      <c r="L331" s="1">
        <v>37958</v>
      </c>
      <c r="M331" t="s">
        <v>1058</v>
      </c>
      <c r="N331" t="s">
        <v>27</v>
      </c>
      <c r="O331" t="s">
        <v>29</v>
      </c>
      <c r="P331" t="s">
        <v>196</v>
      </c>
      <c r="Q331" t="str">
        <f t="shared" si="15"/>
        <v>SMAN</v>
      </c>
      <c r="R331" t="str">
        <f t="shared" si="16"/>
        <v>Negeri</v>
      </c>
      <c r="S331" t="str">
        <f t="shared" si="17"/>
        <v>SMA</v>
      </c>
      <c r="T331" t="s">
        <v>27</v>
      </c>
      <c r="U331" t="s">
        <v>29</v>
      </c>
      <c r="V331" t="s">
        <v>31</v>
      </c>
      <c r="Z331" t="s">
        <v>1180</v>
      </c>
      <c r="AA331" t="str">
        <f>VLOOKUP(A331,[2]registrasi!$B$2:$C$955,2,FALSE)</f>
        <v>registrasi</v>
      </c>
      <c r="AB331">
        <f>VLOOKUP(G331,[3]Sheet1!$C$6:$G$46,5,FALSE)</f>
        <v>411</v>
      </c>
      <c r="AC331" t="e">
        <f>VLOOKUP(A331,[2]nim!$A$2:$B$922,2,FALSE)</f>
        <v>#N/A</v>
      </c>
    </row>
    <row r="332" spans="1:29" x14ac:dyDescent="0.3">
      <c r="A332">
        <v>4210753622</v>
      </c>
      <c r="B332">
        <v>1</v>
      </c>
      <c r="D332">
        <v>3112017</v>
      </c>
      <c r="E332" t="s">
        <v>1187</v>
      </c>
      <c r="F332" t="str">
        <f>VLOOKUP(E332,[1]PRODI_2019!$E$2:$J$70,6,FALSE)</f>
        <v>Hukum</v>
      </c>
      <c r="G332">
        <f>VLOOKUP(E332,[1]PRODI_2019!$E$2:$K$70,7,FALSE)</f>
        <v>1111</v>
      </c>
      <c r="H332" t="str">
        <f>VLOOKUP(F332,Sheet1!$H$4:$I$11,2,FALSE)</f>
        <v>1_Hukum</v>
      </c>
      <c r="I332" t="s">
        <v>490</v>
      </c>
      <c r="J332" t="s">
        <v>26</v>
      </c>
      <c r="K332" t="s">
        <v>972</v>
      </c>
      <c r="L332" s="1">
        <v>37335</v>
      </c>
      <c r="M332" t="s">
        <v>28</v>
      </c>
      <c r="N332" t="s">
        <v>36</v>
      </c>
      <c r="O332" t="s">
        <v>29</v>
      </c>
      <c r="P332" t="s">
        <v>168</v>
      </c>
      <c r="Q332" t="str">
        <f t="shared" si="15"/>
        <v>SMAN</v>
      </c>
      <c r="R332" t="str">
        <f t="shared" si="16"/>
        <v>Negeri</v>
      </c>
      <c r="S332" t="str">
        <f t="shared" si="17"/>
        <v>SMA</v>
      </c>
      <c r="T332" t="s">
        <v>36</v>
      </c>
      <c r="U332" t="s">
        <v>29</v>
      </c>
      <c r="V332" t="s">
        <v>37</v>
      </c>
      <c r="Z332" t="s">
        <v>1172</v>
      </c>
      <c r="AA332" t="str">
        <f>VLOOKUP(A332,[2]registrasi!$B$2:$C$955,2,FALSE)</f>
        <v>registrasi</v>
      </c>
      <c r="AB332">
        <f>VLOOKUP(G332,[3]Sheet1!$C$6:$G$46,5,FALSE)</f>
        <v>1201</v>
      </c>
      <c r="AC332" t="str">
        <f>VLOOKUP(A332,[2]nim!$A$2:$B$922,2,FALSE)</f>
        <v>diterima</v>
      </c>
    </row>
    <row r="333" spans="1:29" x14ac:dyDescent="0.3">
      <c r="A333">
        <v>4210232959</v>
      </c>
      <c r="B333">
        <v>1</v>
      </c>
      <c r="D333">
        <v>3112095</v>
      </c>
      <c r="E333" t="s">
        <v>212</v>
      </c>
      <c r="F333" t="str">
        <f>VLOOKUP(E333,[1]PRODI_2019!$E$2:$J$70,6,FALSE)</f>
        <v>FKIP</v>
      </c>
      <c r="G333">
        <f>VLOOKUP(E333,[1]PRODI_2019!$E$2:$K$70,7,FALSE)</f>
        <v>2223</v>
      </c>
      <c r="H333" t="str">
        <f>VLOOKUP(F333,Sheet1!$H$4:$I$11,2,FALSE)</f>
        <v>2_FKIP</v>
      </c>
      <c r="I333" t="s">
        <v>491</v>
      </c>
      <c r="J333" t="s">
        <v>35</v>
      </c>
      <c r="K333" t="s">
        <v>960</v>
      </c>
      <c r="L333" s="1">
        <v>38458</v>
      </c>
      <c r="M333" t="s">
        <v>28</v>
      </c>
      <c r="N333" t="s">
        <v>27</v>
      </c>
      <c r="O333" t="s">
        <v>29</v>
      </c>
      <c r="P333" t="s">
        <v>1096</v>
      </c>
      <c r="Q333" t="str">
        <f t="shared" si="15"/>
        <v>SMAS</v>
      </c>
      <c r="R333" t="str">
        <f t="shared" si="16"/>
        <v>Swasta</v>
      </c>
      <c r="S333" t="str">
        <f t="shared" si="17"/>
        <v>SMA</v>
      </c>
      <c r="T333" t="s">
        <v>27</v>
      </c>
      <c r="U333" t="s">
        <v>29</v>
      </c>
      <c r="V333" t="s">
        <v>31</v>
      </c>
      <c r="Z333" t="s">
        <v>1172</v>
      </c>
      <c r="AA333" t="str">
        <f>VLOOKUP(A333,[2]registrasi!$B$2:$C$955,2,FALSE)</f>
        <v>registrasi</v>
      </c>
      <c r="AB333">
        <f>VLOOKUP(G333,[3]Sheet1!$C$6:$G$46,5,FALSE)</f>
        <v>660</v>
      </c>
      <c r="AC333" t="e">
        <f>VLOOKUP(A333,[2]nim!$A$2:$B$922,2,FALSE)</f>
        <v>#N/A</v>
      </c>
    </row>
    <row r="334" spans="1:29" x14ac:dyDescent="0.3">
      <c r="A334">
        <v>4210763178</v>
      </c>
      <c r="B334">
        <v>1</v>
      </c>
      <c r="D334">
        <v>3111103</v>
      </c>
      <c r="E334" t="s">
        <v>216</v>
      </c>
      <c r="F334" t="str">
        <f>VLOOKUP(E334,[1]PRODI_2019!$E$2:$J$70,6,FALSE)</f>
        <v>FKIP</v>
      </c>
      <c r="G334">
        <f>VLOOKUP(E334,[1]PRODI_2019!$E$2:$K$70,7,FALSE)</f>
        <v>2224</v>
      </c>
      <c r="H334" t="str">
        <f>VLOOKUP(F334,Sheet1!$H$4:$I$11,2,FALSE)</f>
        <v>2_FKIP</v>
      </c>
      <c r="I334" t="s">
        <v>492</v>
      </c>
      <c r="J334" t="s">
        <v>35</v>
      </c>
      <c r="K334" t="s">
        <v>957</v>
      </c>
      <c r="L334" s="1">
        <v>37518</v>
      </c>
      <c r="M334" t="s">
        <v>28</v>
      </c>
      <c r="N334" t="s">
        <v>156</v>
      </c>
      <c r="O334" t="s">
        <v>120</v>
      </c>
      <c r="P334" t="s">
        <v>164</v>
      </c>
      <c r="Q334" t="str">
        <f t="shared" si="15"/>
        <v>SMAN</v>
      </c>
      <c r="R334" t="str">
        <f t="shared" si="16"/>
        <v>Negeri</v>
      </c>
      <c r="S334" t="str">
        <f t="shared" si="17"/>
        <v>SMA</v>
      </c>
      <c r="T334" t="s">
        <v>27</v>
      </c>
      <c r="U334" t="s">
        <v>29</v>
      </c>
      <c r="V334" t="s">
        <v>31</v>
      </c>
      <c r="Z334" t="s">
        <v>1179</v>
      </c>
      <c r="AA334" t="str">
        <f>VLOOKUP(A334,[2]registrasi!$B$2:$C$955,2,FALSE)</f>
        <v>registrasi</v>
      </c>
      <c r="AB334">
        <f>VLOOKUP(G334,[3]Sheet1!$C$6:$G$46,5,FALSE)</f>
        <v>442</v>
      </c>
      <c r="AC334" t="e">
        <f>VLOOKUP(A334,[2]nim!$A$2:$B$922,2,FALSE)</f>
        <v>#N/A</v>
      </c>
    </row>
    <row r="335" spans="1:29" x14ac:dyDescent="0.3">
      <c r="A335">
        <v>4210762861</v>
      </c>
      <c r="B335">
        <v>1</v>
      </c>
      <c r="D335">
        <v>3112025</v>
      </c>
      <c r="E335" t="s">
        <v>222</v>
      </c>
      <c r="F335" t="str">
        <f>VLOOKUP(E335,[1]PRODI_2019!$E$2:$J$70,6,FALSE)</f>
        <v>FEB</v>
      </c>
      <c r="G335">
        <f>VLOOKUP(E335,[1]PRODI_2019!$E$2:$K$70,7,FALSE)</f>
        <v>5551</v>
      </c>
      <c r="H335" t="str">
        <f>VLOOKUP(F335,Sheet1!$H$4:$I$11,2,FALSE)</f>
        <v>5_FEB</v>
      </c>
      <c r="I335" t="s">
        <v>1278</v>
      </c>
      <c r="J335" t="s">
        <v>35</v>
      </c>
      <c r="K335" t="s">
        <v>958</v>
      </c>
      <c r="L335" s="1">
        <v>37682</v>
      </c>
      <c r="M335" t="s">
        <v>28</v>
      </c>
      <c r="N335" t="s">
        <v>49</v>
      </c>
      <c r="O335" t="s">
        <v>29</v>
      </c>
      <c r="P335" t="s">
        <v>112</v>
      </c>
      <c r="Q335" t="str">
        <f t="shared" si="15"/>
        <v>SMAN</v>
      </c>
      <c r="R335" t="str">
        <f t="shared" si="16"/>
        <v>Negeri</v>
      </c>
      <c r="S335" t="str">
        <f t="shared" si="17"/>
        <v>SMA</v>
      </c>
      <c r="T335" t="s">
        <v>49</v>
      </c>
      <c r="U335" t="s">
        <v>29</v>
      </c>
      <c r="V335" t="s">
        <v>31</v>
      </c>
      <c r="Z335" t="s">
        <v>1174</v>
      </c>
      <c r="AA335" t="str">
        <f>VLOOKUP(A335,[2]registrasi!$B$2:$C$955,2,FALSE)</f>
        <v>registrasi</v>
      </c>
      <c r="AB335">
        <f>VLOOKUP(G335,[3]Sheet1!$C$6:$G$46,5,FALSE)</f>
        <v>1756</v>
      </c>
      <c r="AC335" t="str">
        <f>VLOOKUP(A335,[2]nim!$A$2:$B$922,2,FALSE)</f>
        <v>diterima</v>
      </c>
    </row>
    <row r="336" spans="1:29" x14ac:dyDescent="0.3">
      <c r="A336">
        <v>4210770397</v>
      </c>
      <c r="B336">
        <v>1</v>
      </c>
      <c r="D336">
        <v>3112056</v>
      </c>
      <c r="E336" t="s">
        <v>224</v>
      </c>
      <c r="F336" t="str">
        <f>VLOOKUP(E336,[1]PRODI_2019!$E$2:$J$70,6,FALSE)</f>
        <v>FISIP</v>
      </c>
      <c r="G336">
        <f>VLOOKUP(E336,[1]PRODI_2019!$E$2:$K$70,7,FALSE)</f>
        <v>6661</v>
      </c>
      <c r="H336" t="str">
        <f>VLOOKUP(F336,Sheet1!$H$4:$I$11,2,FALSE)</f>
        <v>6_FISIP</v>
      </c>
      <c r="I336" t="s">
        <v>493</v>
      </c>
      <c r="J336" t="s">
        <v>26</v>
      </c>
      <c r="K336" t="s">
        <v>962</v>
      </c>
      <c r="L336" s="1">
        <v>37843</v>
      </c>
      <c r="M336" t="s">
        <v>28</v>
      </c>
      <c r="N336" t="s">
        <v>56</v>
      </c>
      <c r="O336" t="s">
        <v>29</v>
      </c>
      <c r="P336" t="s">
        <v>87</v>
      </c>
      <c r="Q336" t="str">
        <f t="shared" si="15"/>
        <v>SMAN</v>
      </c>
      <c r="R336" t="str">
        <f t="shared" si="16"/>
        <v>Negeri</v>
      </c>
      <c r="S336" t="str">
        <f t="shared" si="17"/>
        <v>SMA</v>
      </c>
      <c r="T336" t="s">
        <v>56</v>
      </c>
      <c r="U336" t="s">
        <v>29</v>
      </c>
      <c r="V336" t="s">
        <v>37</v>
      </c>
      <c r="Z336" t="s">
        <v>1177</v>
      </c>
      <c r="AA336" t="str">
        <f>VLOOKUP(A336,[2]registrasi!$B$2:$C$955,2,FALSE)</f>
        <v>registrasi</v>
      </c>
      <c r="AB336">
        <f>VLOOKUP(G336,[3]Sheet1!$C$6:$G$46,5,FALSE)</f>
        <v>1115</v>
      </c>
      <c r="AC336" t="str">
        <f>VLOOKUP(A336,[2]nim!$A$2:$B$922,2,FALSE)</f>
        <v>diterima</v>
      </c>
    </row>
    <row r="337" spans="1:29" x14ac:dyDescent="0.3">
      <c r="A337">
        <v>4210922651</v>
      </c>
      <c r="B337">
        <v>1</v>
      </c>
      <c r="D337">
        <v>3112025</v>
      </c>
      <c r="E337" t="s">
        <v>222</v>
      </c>
      <c r="F337" t="str">
        <f>VLOOKUP(E337,[1]PRODI_2019!$E$2:$J$70,6,FALSE)</f>
        <v>FEB</v>
      </c>
      <c r="G337">
        <f>VLOOKUP(E337,[1]PRODI_2019!$E$2:$K$70,7,FALSE)</f>
        <v>5551</v>
      </c>
      <c r="H337" t="str">
        <f>VLOOKUP(F337,Sheet1!$H$4:$I$11,2,FALSE)</f>
        <v>5_FEB</v>
      </c>
      <c r="I337" t="s">
        <v>494</v>
      </c>
      <c r="J337" t="s">
        <v>35</v>
      </c>
      <c r="K337" t="s">
        <v>962</v>
      </c>
      <c r="L337" s="1">
        <v>37689</v>
      </c>
      <c r="M337" t="s">
        <v>28</v>
      </c>
      <c r="N337" t="s">
        <v>56</v>
      </c>
      <c r="O337" t="s">
        <v>29</v>
      </c>
      <c r="P337" t="s">
        <v>152</v>
      </c>
      <c r="Q337" t="str">
        <f t="shared" si="15"/>
        <v>MAS</v>
      </c>
      <c r="R337" t="str">
        <f t="shared" si="16"/>
        <v>Swasta</v>
      </c>
      <c r="S337" t="str">
        <f t="shared" si="17"/>
        <v>MA</v>
      </c>
      <c r="T337" t="s">
        <v>42</v>
      </c>
      <c r="U337" t="s">
        <v>29</v>
      </c>
      <c r="V337" t="s">
        <v>37</v>
      </c>
      <c r="Z337" t="s">
        <v>1175</v>
      </c>
      <c r="AA337" t="str">
        <f>VLOOKUP(A337,[2]registrasi!$B$2:$C$955,2,FALSE)</f>
        <v>registrasi</v>
      </c>
      <c r="AB337">
        <f>VLOOKUP(G337,[3]Sheet1!$C$6:$G$46,5,FALSE)</f>
        <v>1756</v>
      </c>
      <c r="AC337" t="str">
        <f>VLOOKUP(A337,[2]nim!$A$2:$B$922,2,FALSE)</f>
        <v>diterima</v>
      </c>
    </row>
    <row r="338" spans="1:29" x14ac:dyDescent="0.3">
      <c r="A338">
        <v>4210458622</v>
      </c>
      <c r="B338">
        <v>1</v>
      </c>
      <c r="D338">
        <v>3111045</v>
      </c>
      <c r="E338" t="s">
        <v>226</v>
      </c>
      <c r="F338" t="str">
        <f>VLOOKUP(E338,[1]PRODI_2019!$E$2:$J$70,6,FALSE)</f>
        <v>Teknik</v>
      </c>
      <c r="G338">
        <f>VLOOKUP(E338,[1]PRODI_2019!$E$2:$K$70,7,FALSE)</f>
        <v>3334</v>
      </c>
      <c r="H338" t="str">
        <f>VLOOKUP(F338,Sheet1!$H$4:$I$11,2,FALSE)</f>
        <v>3_Teknik</v>
      </c>
      <c r="I338" t="s">
        <v>495</v>
      </c>
      <c r="J338" t="s">
        <v>26</v>
      </c>
      <c r="K338" t="s">
        <v>964</v>
      </c>
      <c r="L338" s="1">
        <v>37518</v>
      </c>
      <c r="M338" t="s">
        <v>28</v>
      </c>
      <c r="N338" t="s">
        <v>36</v>
      </c>
      <c r="O338" t="s">
        <v>29</v>
      </c>
      <c r="P338" t="s">
        <v>168</v>
      </c>
      <c r="Q338" t="str">
        <f t="shared" si="15"/>
        <v>SMAN</v>
      </c>
      <c r="R338" t="str">
        <f t="shared" si="16"/>
        <v>Negeri</v>
      </c>
      <c r="S338" t="str">
        <f t="shared" si="17"/>
        <v>SMA</v>
      </c>
      <c r="T338" t="s">
        <v>36</v>
      </c>
      <c r="U338" t="s">
        <v>29</v>
      </c>
      <c r="V338" t="s">
        <v>37</v>
      </c>
      <c r="Z338" t="s">
        <v>1176</v>
      </c>
      <c r="AA338" t="str">
        <f>VLOOKUP(A338,[2]registrasi!$B$2:$C$955,2,FALSE)</f>
        <v>registrasi</v>
      </c>
      <c r="AB338">
        <f>VLOOKUP(G338,[3]Sheet1!$C$6:$G$46,5,FALSE)</f>
        <v>236</v>
      </c>
      <c r="AC338" t="str">
        <f>VLOOKUP(A338,[2]nim!$A$2:$B$922,2,FALSE)</f>
        <v>diterima</v>
      </c>
    </row>
    <row r="339" spans="1:29" x14ac:dyDescent="0.3">
      <c r="A339">
        <v>4210660785</v>
      </c>
      <c r="B339">
        <v>1</v>
      </c>
      <c r="D339">
        <v>3112184</v>
      </c>
      <c r="E339" t="s">
        <v>231</v>
      </c>
      <c r="F339" t="str">
        <f>VLOOKUP(E339,[1]PRODI_2019!$E$2:$J$70,6,FALSE)</f>
        <v>FKIP</v>
      </c>
      <c r="G339">
        <f>VLOOKUP(E339,[1]PRODI_2019!$E$2:$K$70,7,FALSE)</f>
        <v>2287</v>
      </c>
      <c r="H339" t="str">
        <f>VLOOKUP(F339,Sheet1!$H$4:$I$11,2,FALSE)</f>
        <v>2_FKIP</v>
      </c>
      <c r="I339" t="s">
        <v>496</v>
      </c>
      <c r="J339" t="s">
        <v>26</v>
      </c>
      <c r="K339" t="s">
        <v>964</v>
      </c>
      <c r="L339" s="1">
        <v>37641</v>
      </c>
      <c r="M339" t="s">
        <v>28</v>
      </c>
      <c r="N339" t="s">
        <v>56</v>
      </c>
      <c r="O339" t="s">
        <v>29</v>
      </c>
      <c r="P339" t="s">
        <v>87</v>
      </c>
      <c r="Q339" t="str">
        <f t="shared" si="15"/>
        <v>SMAN</v>
      </c>
      <c r="R339" t="str">
        <f t="shared" si="16"/>
        <v>Negeri</v>
      </c>
      <c r="S339" t="str">
        <f t="shared" si="17"/>
        <v>SMA</v>
      </c>
      <c r="T339" t="s">
        <v>56</v>
      </c>
      <c r="U339" t="s">
        <v>29</v>
      </c>
      <c r="V339" t="s">
        <v>31</v>
      </c>
      <c r="Z339" t="s">
        <v>1179</v>
      </c>
      <c r="AA339" t="str">
        <f>VLOOKUP(A339,[2]registrasi!$B$2:$C$955,2,FALSE)</f>
        <v>registrasi</v>
      </c>
      <c r="AB339">
        <f>VLOOKUP(G339,[3]Sheet1!$C$6:$G$46,5,FALSE)</f>
        <v>102</v>
      </c>
      <c r="AC339" t="e">
        <f>VLOOKUP(A339,[2]nim!$A$2:$B$922,2,FALSE)</f>
        <v>#N/A</v>
      </c>
    </row>
    <row r="340" spans="1:29" x14ac:dyDescent="0.3">
      <c r="A340">
        <v>4211039879</v>
      </c>
      <c r="B340">
        <v>1</v>
      </c>
      <c r="D340">
        <v>3111103</v>
      </c>
      <c r="E340" t="s">
        <v>216</v>
      </c>
      <c r="F340" t="str">
        <f>VLOOKUP(E340,[1]PRODI_2019!$E$2:$J$70,6,FALSE)</f>
        <v>FKIP</v>
      </c>
      <c r="G340">
        <f>VLOOKUP(E340,[1]PRODI_2019!$E$2:$K$70,7,FALSE)</f>
        <v>2224</v>
      </c>
      <c r="H340" t="str">
        <f>VLOOKUP(F340,Sheet1!$H$4:$I$11,2,FALSE)</f>
        <v>2_FKIP</v>
      </c>
      <c r="I340" t="s">
        <v>497</v>
      </c>
      <c r="J340" t="s">
        <v>35</v>
      </c>
      <c r="K340" t="s">
        <v>964</v>
      </c>
      <c r="L340" s="1">
        <v>37745</v>
      </c>
      <c r="M340" t="s">
        <v>28</v>
      </c>
      <c r="N340" t="s">
        <v>36</v>
      </c>
      <c r="O340" t="s">
        <v>29</v>
      </c>
      <c r="P340" t="s">
        <v>144</v>
      </c>
      <c r="Q340" t="str">
        <f t="shared" si="15"/>
        <v>MAS</v>
      </c>
      <c r="R340" t="str">
        <f t="shared" si="16"/>
        <v>Swasta</v>
      </c>
      <c r="S340" t="str">
        <f t="shared" si="17"/>
        <v>MA</v>
      </c>
      <c r="T340" t="s">
        <v>36</v>
      </c>
      <c r="U340" t="s">
        <v>29</v>
      </c>
      <c r="V340" t="s">
        <v>37</v>
      </c>
      <c r="Z340" t="s">
        <v>1174</v>
      </c>
      <c r="AA340" t="str">
        <f>VLOOKUP(A340,[2]registrasi!$B$2:$C$955,2,FALSE)</f>
        <v>registrasi</v>
      </c>
      <c r="AB340">
        <f>VLOOKUP(G340,[3]Sheet1!$C$6:$G$46,5,FALSE)</f>
        <v>442</v>
      </c>
      <c r="AC340" t="str">
        <f>VLOOKUP(A340,[2]nim!$A$2:$B$922,2,FALSE)</f>
        <v>diterima</v>
      </c>
    </row>
    <row r="341" spans="1:29" x14ac:dyDescent="0.3">
      <c r="A341">
        <v>4210983409</v>
      </c>
      <c r="B341">
        <v>1</v>
      </c>
      <c r="D341">
        <v>3111111</v>
      </c>
      <c r="E341" t="s">
        <v>232</v>
      </c>
      <c r="F341" t="str">
        <f>VLOOKUP(E341,[1]PRODI_2019!$E$2:$J$70,6,FALSE)</f>
        <v>FKIP</v>
      </c>
      <c r="G341">
        <f>VLOOKUP(E341,[1]PRODI_2019!$E$2:$K$70,7,FALSE)</f>
        <v>2225</v>
      </c>
      <c r="H341" t="str">
        <f>VLOOKUP(F341,Sheet1!$H$4:$I$11,2,FALSE)</f>
        <v>2_FKIP</v>
      </c>
      <c r="I341" t="s">
        <v>1279</v>
      </c>
      <c r="J341" t="s">
        <v>35</v>
      </c>
      <c r="K341" t="s">
        <v>1005</v>
      </c>
      <c r="L341" s="1">
        <v>37835</v>
      </c>
      <c r="M341" t="s">
        <v>28</v>
      </c>
      <c r="N341" t="s">
        <v>36</v>
      </c>
      <c r="O341" t="s">
        <v>29</v>
      </c>
      <c r="P341" t="s">
        <v>1097</v>
      </c>
      <c r="Q341" t="str">
        <f t="shared" ref="Q341:Q404" si="18">TRIM(LEFT(P341,FIND(" ",P341,1)))</f>
        <v>SMAS</v>
      </c>
      <c r="R341" t="str">
        <f t="shared" ref="R341:R404" si="19">IF(RIGHT(Q341,1)="N","Negeri","Swasta")</f>
        <v>Swasta</v>
      </c>
      <c r="S341" t="str">
        <f t="shared" si="17"/>
        <v>SMA</v>
      </c>
      <c r="T341" t="s">
        <v>36</v>
      </c>
      <c r="U341" t="s">
        <v>29</v>
      </c>
      <c r="V341" t="s">
        <v>31</v>
      </c>
      <c r="Z341" t="s">
        <v>1179</v>
      </c>
      <c r="AA341" t="str">
        <f>VLOOKUP(A341,[2]registrasi!$B$2:$C$955,2,FALSE)</f>
        <v>registrasi</v>
      </c>
      <c r="AB341">
        <f>VLOOKUP(G341,[3]Sheet1!$C$6:$G$46,5,FALSE)</f>
        <v>421</v>
      </c>
      <c r="AC341" t="str">
        <f>VLOOKUP(A341,[2]nim!$A$2:$B$922,2,FALSE)</f>
        <v>diterima</v>
      </c>
    </row>
    <row r="342" spans="1:29" x14ac:dyDescent="0.3">
      <c r="A342">
        <v>4210405646</v>
      </c>
      <c r="B342">
        <v>1</v>
      </c>
      <c r="D342">
        <v>3112072</v>
      </c>
      <c r="E342" t="s">
        <v>203</v>
      </c>
      <c r="F342" t="str">
        <f>VLOOKUP(E342,[1]PRODI_2019!$E$2:$J$70,6,FALSE)</f>
        <v>FKIP</v>
      </c>
      <c r="G342">
        <f>VLOOKUP(E342,[1]PRODI_2019!$E$2:$K$70,7,FALSE)</f>
        <v>2221</v>
      </c>
      <c r="H342" t="str">
        <f>VLOOKUP(F342,Sheet1!$H$4:$I$11,2,FALSE)</f>
        <v>2_FKIP</v>
      </c>
      <c r="I342" t="s">
        <v>498</v>
      </c>
      <c r="J342" t="s">
        <v>26</v>
      </c>
      <c r="K342" t="s">
        <v>962</v>
      </c>
      <c r="L342" s="1">
        <v>37498</v>
      </c>
      <c r="M342" t="s">
        <v>28</v>
      </c>
      <c r="N342" t="s">
        <v>56</v>
      </c>
      <c r="O342" t="s">
        <v>29</v>
      </c>
      <c r="P342" t="s">
        <v>1090</v>
      </c>
      <c r="Q342" t="str">
        <f t="shared" si="18"/>
        <v>MAS</v>
      </c>
      <c r="R342" t="str">
        <f t="shared" si="19"/>
        <v>Swasta</v>
      </c>
      <c r="S342" t="str">
        <f t="shared" si="17"/>
        <v>MA</v>
      </c>
      <c r="T342" t="s">
        <v>56</v>
      </c>
      <c r="U342" t="s">
        <v>29</v>
      </c>
      <c r="V342" t="s">
        <v>31</v>
      </c>
      <c r="Z342" t="s">
        <v>1172</v>
      </c>
      <c r="AA342" t="str">
        <f>VLOOKUP(A342,[2]registrasi!$B$2:$C$955,2,FALSE)</f>
        <v>registrasi</v>
      </c>
      <c r="AB342">
        <f>VLOOKUP(G342,[3]Sheet1!$C$6:$G$46,5,FALSE)</f>
        <v>112</v>
      </c>
      <c r="AC342" t="e">
        <f>VLOOKUP(A342,[2]nim!$A$2:$B$922,2,FALSE)</f>
        <v>#N/A</v>
      </c>
    </row>
    <row r="343" spans="1:29" x14ac:dyDescent="0.3">
      <c r="A343">
        <v>4211117196</v>
      </c>
      <c r="B343">
        <v>1</v>
      </c>
      <c r="D343">
        <v>3111092</v>
      </c>
      <c r="E343" t="s">
        <v>200</v>
      </c>
      <c r="F343" t="str">
        <f>VLOOKUP(E343,[1]PRODI_2019!$E$2:$J$70,6,FALSE)</f>
        <v>Pertanian</v>
      </c>
      <c r="G343">
        <f>VLOOKUP(E343,[1]PRODI_2019!$E$2:$K$70,7,FALSE)</f>
        <v>4443</v>
      </c>
      <c r="H343" t="str">
        <f>VLOOKUP(F343,Sheet1!$H$4:$I$11,2,FALSE)</f>
        <v>4_Pertanian</v>
      </c>
      <c r="I343" t="s">
        <v>499</v>
      </c>
      <c r="J343" t="s">
        <v>26</v>
      </c>
      <c r="K343" t="s">
        <v>967</v>
      </c>
      <c r="L343" s="1">
        <v>37597</v>
      </c>
      <c r="M343" t="s">
        <v>28</v>
      </c>
      <c r="N343" t="s">
        <v>56</v>
      </c>
      <c r="O343" t="s">
        <v>29</v>
      </c>
      <c r="P343" t="s">
        <v>104</v>
      </c>
      <c r="Q343" t="str">
        <f t="shared" si="18"/>
        <v>SMAN</v>
      </c>
      <c r="R343" t="str">
        <f t="shared" si="19"/>
        <v>Negeri</v>
      </c>
      <c r="S343" t="str">
        <f t="shared" si="17"/>
        <v>SMA</v>
      </c>
      <c r="T343" t="s">
        <v>56</v>
      </c>
      <c r="U343" t="s">
        <v>29</v>
      </c>
      <c r="V343" t="s">
        <v>31</v>
      </c>
      <c r="Z343" t="s">
        <v>1173</v>
      </c>
      <c r="AA343" t="str">
        <f>VLOOKUP(A343,[2]registrasi!$B$2:$C$955,2,FALSE)</f>
        <v>registrasi</v>
      </c>
      <c r="AB343">
        <f>VLOOKUP(G343,[3]Sheet1!$C$6:$G$46,5,FALSE)</f>
        <v>193</v>
      </c>
      <c r="AC343" t="e">
        <f>VLOOKUP(A343,[2]nim!$A$2:$B$922,2,FALSE)</f>
        <v>#N/A</v>
      </c>
    </row>
    <row r="344" spans="1:29" x14ac:dyDescent="0.3">
      <c r="A344">
        <v>4211119160</v>
      </c>
      <c r="B344">
        <v>1</v>
      </c>
      <c r="D344">
        <v>3111165</v>
      </c>
      <c r="E344" t="s">
        <v>208</v>
      </c>
      <c r="F344" t="str">
        <f>VLOOKUP(E344,[1]PRODI_2019!$E$2:$J$70,6,FALSE)</f>
        <v>FKIP</v>
      </c>
      <c r="G344">
        <f>VLOOKUP(E344,[1]PRODI_2019!$E$2:$K$70,7,FALSE)</f>
        <v>2281</v>
      </c>
      <c r="H344" t="str">
        <f>VLOOKUP(F344,Sheet1!$H$4:$I$11,2,FALSE)</f>
        <v>2_FKIP</v>
      </c>
      <c r="I344" t="s">
        <v>500</v>
      </c>
      <c r="J344" t="s">
        <v>26</v>
      </c>
      <c r="K344" t="s">
        <v>967</v>
      </c>
      <c r="L344" s="1">
        <v>37531</v>
      </c>
      <c r="M344" t="s">
        <v>28</v>
      </c>
      <c r="N344" t="s">
        <v>43</v>
      </c>
      <c r="O344" t="s">
        <v>29</v>
      </c>
      <c r="P344" t="s">
        <v>104</v>
      </c>
      <c r="Q344" t="str">
        <f t="shared" si="18"/>
        <v>SMAN</v>
      </c>
      <c r="R344" t="str">
        <f t="shared" si="19"/>
        <v>Negeri</v>
      </c>
      <c r="S344" t="str">
        <f t="shared" si="17"/>
        <v>SMA</v>
      </c>
      <c r="T344" t="s">
        <v>56</v>
      </c>
      <c r="U344" t="s">
        <v>29</v>
      </c>
      <c r="V344" t="s">
        <v>37</v>
      </c>
      <c r="Z344" t="s">
        <v>1172</v>
      </c>
      <c r="AA344" t="str">
        <f>VLOOKUP(A344,[2]registrasi!$B$2:$C$955,2,FALSE)</f>
        <v>registrasi</v>
      </c>
      <c r="AB344">
        <f>VLOOKUP(G344,[3]Sheet1!$C$6:$G$46,5,FALSE)</f>
        <v>160</v>
      </c>
      <c r="AC344" t="str">
        <f>VLOOKUP(A344,[2]nim!$A$2:$B$922,2,FALSE)</f>
        <v>diterima</v>
      </c>
    </row>
    <row r="345" spans="1:29" x14ac:dyDescent="0.3">
      <c r="A345">
        <v>4211137802</v>
      </c>
      <c r="B345">
        <v>1</v>
      </c>
      <c r="D345">
        <v>3111134</v>
      </c>
      <c r="E345" t="s">
        <v>217</v>
      </c>
      <c r="F345" t="str">
        <f>VLOOKUP(E345,[1]PRODI_2019!$E$2:$J$70,6,FALSE)</f>
        <v>FKIP</v>
      </c>
      <c r="G345">
        <f>VLOOKUP(E345,[1]PRODI_2019!$E$2:$K$70,7,FALSE)</f>
        <v>2284</v>
      </c>
      <c r="H345" t="str">
        <f>VLOOKUP(F345,Sheet1!$H$4:$I$11,2,FALSE)</f>
        <v>2_FKIP</v>
      </c>
      <c r="I345" t="s">
        <v>501</v>
      </c>
      <c r="J345" t="s">
        <v>26</v>
      </c>
      <c r="K345" t="s">
        <v>960</v>
      </c>
      <c r="L345" s="1">
        <v>37755</v>
      </c>
      <c r="M345" t="s">
        <v>28</v>
      </c>
      <c r="N345" t="s">
        <v>39</v>
      </c>
      <c r="O345" t="s">
        <v>29</v>
      </c>
      <c r="P345" t="s">
        <v>1098</v>
      </c>
      <c r="Q345" t="str">
        <f t="shared" si="18"/>
        <v>SMKS</v>
      </c>
      <c r="R345" t="str">
        <f t="shared" si="19"/>
        <v>Swasta</v>
      </c>
      <c r="S345" t="str">
        <f t="shared" si="17"/>
        <v>SMK</v>
      </c>
      <c r="T345" t="s">
        <v>39</v>
      </c>
      <c r="U345" t="s">
        <v>29</v>
      </c>
      <c r="V345" t="s">
        <v>31</v>
      </c>
      <c r="Z345" t="s">
        <v>1179</v>
      </c>
      <c r="AA345" t="str">
        <f>VLOOKUP(A345,[2]registrasi!$B$2:$C$955,2,FALSE)</f>
        <v>registrasi</v>
      </c>
      <c r="AB345">
        <f>VLOOKUP(G345,[3]Sheet1!$C$6:$G$46,5,FALSE)</f>
        <v>52</v>
      </c>
      <c r="AC345" t="e">
        <f>VLOOKUP(A345,[2]nim!$A$2:$B$922,2,FALSE)</f>
        <v>#N/A</v>
      </c>
    </row>
    <row r="346" spans="1:29" x14ac:dyDescent="0.3">
      <c r="A346">
        <v>4211155151</v>
      </c>
      <c r="B346">
        <v>1</v>
      </c>
      <c r="D346">
        <v>3111014</v>
      </c>
      <c r="E346" t="s">
        <v>213</v>
      </c>
      <c r="F346" t="str">
        <f>VLOOKUP(E346,[1]PRODI_2019!$E$2:$J$70,6,FALSE)</f>
        <v>Teknik</v>
      </c>
      <c r="G346">
        <f>VLOOKUP(E346,[1]PRODI_2019!$E$2:$K$70,7,FALSE)</f>
        <v>3331</v>
      </c>
      <c r="H346" t="str">
        <f>VLOOKUP(F346,Sheet1!$H$4:$I$11,2,FALSE)</f>
        <v>3_Teknik</v>
      </c>
      <c r="I346" t="s">
        <v>502</v>
      </c>
      <c r="J346" t="s">
        <v>26</v>
      </c>
      <c r="K346" t="s">
        <v>957</v>
      </c>
      <c r="L346" s="1">
        <v>37756</v>
      </c>
      <c r="M346" t="s">
        <v>28</v>
      </c>
      <c r="N346" t="s">
        <v>72</v>
      </c>
      <c r="O346" t="s">
        <v>29</v>
      </c>
      <c r="P346" t="s">
        <v>1066</v>
      </c>
      <c r="Q346" t="str">
        <f t="shared" si="18"/>
        <v>SMAN</v>
      </c>
      <c r="R346" t="str">
        <f t="shared" si="19"/>
        <v>Negeri</v>
      </c>
      <c r="S346" t="str">
        <f t="shared" si="17"/>
        <v>SMA</v>
      </c>
      <c r="T346" t="s">
        <v>72</v>
      </c>
      <c r="U346" t="s">
        <v>29</v>
      </c>
      <c r="V346" t="s">
        <v>31</v>
      </c>
      <c r="Z346" t="s">
        <v>1180</v>
      </c>
      <c r="AA346" t="str">
        <f>VLOOKUP(A346,[2]registrasi!$B$2:$C$955,2,FALSE)</f>
        <v>registrasi</v>
      </c>
      <c r="AB346">
        <f>VLOOKUP(G346,[3]Sheet1!$C$6:$G$46,5,FALSE)</f>
        <v>365</v>
      </c>
      <c r="AC346" t="e">
        <f>VLOOKUP(A346,[2]nim!$A$2:$B$922,2,FALSE)</f>
        <v>#N/A</v>
      </c>
    </row>
    <row r="347" spans="1:29" x14ac:dyDescent="0.3">
      <c r="A347">
        <v>4211158393</v>
      </c>
      <c r="B347">
        <v>1</v>
      </c>
      <c r="D347">
        <v>3112056</v>
      </c>
      <c r="E347" t="s">
        <v>224</v>
      </c>
      <c r="F347" t="str">
        <f>VLOOKUP(E347,[1]PRODI_2019!$E$2:$J$70,6,FALSE)</f>
        <v>FISIP</v>
      </c>
      <c r="G347">
        <f>VLOOKUP(E347,[1]PRODI_2019!$E$2:$K$70,7,FALSE)</f>
        <v>6661</v>
      </c>
      <c r="H347" t="str">
        <f>VLOOKUP(F347,Sheet1!$H$4:$I$11,2,FALSE)</f>
        <v>6_FISIP</v>
      </c>
      <c r="I347" t="s">
        <v>503</v>
      </c>
      <c r="J347" t="s">
        <v>35</v>
      </c>
      <c r="K347" t="s">
        <v>960</v>
      </c>
      <c r="L347" s="1">
        <v>37954</v>
      </c>
      <c r="M347" t="s">
        <v>28</v>
      </c>
      <c r="N347" t="s">
        <v>72</v>
      </c>
      <c r="O347" t="s">
        <v>29</v>
      </c>
      <c r="P347" t="s">
        <v>113</v>
      </c>
      <c r="Q347" t="str">
        <f t="shared" si="18"/>
        <v>MAN</v>
      </c>
      <c r="R347" t="str">
        <f t="shared" si="19"/>
        <v>Negeri</v>
      </c>
      <c r="S347" t="str">
        <f t="shared" si="17"/>
        <v>MA</v>
      </c>
      <c r="T347" t="s">
        <v>72</v>
      </c>
      <c r="U347" t="s">
        <v>29</v>
      </c>
      <c r="V347" t="s">
        <v>31</v>
      </c>
      <c r="Z347" t="s">
        <v>1176</v>
      </c>
      <c r="AA347" t="str">
        <f>VLOOKUP(A347,[2]registrasi!$B$2:$C$955,2,FALSE)</f>
        <v>registrasi</v>
      </c>
      <c r="AB347">
        <f>VLOOKUP(G347,[3]Sheet1!$C$6:$G$46,5,FALSE)</f>
        <v>1115</v>
      </c>
      <c r="AC347" t="e">
        <f>VLOOKUP(A347,[2]nim!$A$2:$B$922,2,FALSE)</f>
        <v>#N/A</v>
      </c>
    </row>
    <row r="348" spans="1:29" x14ac:dyDescent="0.3">
      <c r="A348">
        <v>4211161420</v>
      </c>
      <c r="B348">
        <v>1</v>
      </c>
      <c r="D348">
        <v>3112184</v>
      </c>
      <c r="E348" t="s">
        <v>231</v>
      </c>
      <c r="F348" t="str">
        <f>VLOOKUP(E348,[1]PRODI_2019!$E$2:$J$70,6,FALSE)</f>
        <v>FKIP</v>
      </c>
      <c r="G348">
        <f>VLOOKUP(E348,[1]PRODI_2019!$E$2:$K$70,7,FALSE)</f>
        <v>2287</v>
      </c>
      <c r="H348" t="str">
        <f>VLOOKUP(F348,Sheet1!$H$4:$I$11,2,FALSE)</f>
        <v>2_FKIP</v>
      </c>
      <c r="I348" t="s">
        <v>504</v>
      </c>
      <c r="J348" t="s">
        <v>35</v>
      </c>
      <c r="K348" t="s">
        <v>969</v>
      </c>
      <c r="L348" s="1">
        <v>37739</v>
      </c>
      <c r="M348" t="s">
        <v>28</v>
      </c>
      <c r="N348" t="s">
        <v>195</v>
      </c>
      <c r="O348" t="s">
        <v>120</v>
      </c>
      <c r="P348" t="s">
        <v>1079</v>
      </c>
      <c r="Q348" t="str">
        <f t="shared" si="18"/>
        <v>SMAN</v>
      </c>
      <c r="R348" t="str">
        <f t="shared" si="19"/>
        <v>Negeri</v>
      </c>
      <c r="S348" t="str">
        <f t="shared" si="17"/>
        <v>SMA</v>
      </c>
      <c r="T348" t="s">
        <v>72</v>
      </c>
      <c r="U348" t="s">
        <v>29</v>
      </c>
      <c r="V348" t="s">
        <v>31</v>
      </c>
      <c r="Z348" t="s">
        <v>1173</v>
      </c>
      <c r="AA348" t="str">
        <f>VLOOKUP(A348,[2]registrasi!$B$2:$C$955,2,FALSE)</f>
        <v>registrasi</v>
      </c>
      <c r="AB348">
        <f>VLOOKUP(G348,[3]Sheet1!$C$6:$G$46,5,FALSE)</f>
        <v>102</v>
      </c>
      <c r="AC348" t="e">
        <f>VLOOKUP(A348,[2]nim!$A$2:$B$922,2,FALSE)</f>
        <v>#N/A</v>
      </c>
    </row>
    <row r="349" spans="1:29" x14ac:dyDescent="0.3">
      <c r="A349">
        <v>4211053377</v>
      </c>
      <c r="B349">
        <v>1</v>
      </c>
      <c r="D349">
        <v>3111061</v>
      </c>
      <c r="E349" t="s">
        <v>223</v>
      </c>
      <c r="F349" t="str">
        <f>VLOOKUP(E349,[1]PRODI_2019!$E$2:$J$70,6,FALSE)</f>
        <v>Teknik</v>
      </c>
      <c r="G349">
        <f>VLOOKUP(E349,[1]PRODI_2019!$E$2:$K$70,7,FALSE)</f>
        <v>3336</v>
      </c>
      <c r="H349" t="str">
        <f>VLOOKUP(F349,Sheet1!$H$4:$I$11,2,FALSE)</f>
        <v>3_Teknik</v>
      </c>
      <c r="I349" t="s">
        <v>505</v>
      </c>
      <c r="J349" t="s">
        <v>26</v>
      </c>
      <c r="K349" t="s">
        <v>960</v>
      </c>
      <c r="L349" s="1">
        <v>37670</v>
      </c>
      <c r="M349" t="s">
        <v>28</v>
      </c>
      <c r="N349" t="s">
        <v>27</v>
      </c>
      <c r="O349" t="s">
        <v>29</v>
      </c>
      <c r="P349" t="s">
        <v>172</v>
      </c>
      <c r="Q349" t="str">
        <f t="shared" si="18"/>
        <v>MAN</v>
      </c>
      <c r="R349" t="str">
        <f t="shared" si="19"/>
        <v>Negeri</v>
      </c>
      <c r="S349" t="str">
        <f t="shared" si="17"/>
        <v>MA</v>
      </c>
      <c r="T349" t="s">
        <v>27</v>
      </c>
      <c r="U349" t="s">
        <v>29</v>
      </c>
      <c r="V349" t="s">
        <v>31</v>
      </c>
      <c r="Z349" t="s">
        <v>1173</v>
      </c>
      <c r="AA349" t="str">
        <f>VLOOKUP(A349,[2]registrasi!$B$2:$C$955,2,FALSE)</f>
        <v>registrasi</v>
      </c>
      <c r="AB349">
        <f>VLOOKUP(G349,[3]Sheet1!$C$6:$G$46,5,FALSE)</f>
        <v>511</v>
      </c>
      <c r="AC349" t="e">
        <f>VLOOKUP(A349,[2]nim!$A$2:$B$922,2,FALSE)</f>
        <v>#N/A</v>
      </c>
    </row>
    <row r="350" spans="1:29" x14ac:dyDescent="0.3">
      <c r="A350">
        <v>4211172188</v>
      </c>
      <c r="B350">
        <v>1</v>
      </c>
      <c r="D350">
        <v>3111173</v>
      </c>
      <c r="E350" t="s">
        <v>228</v>
      </c>
      <c r="F350" t="str">
        <f>VLOOKUP(E350,[1]PRODI_2019!$E$2:$J$70,6,FALSE)</f>
        <v>Pertanian</v>
      </c>
      <c r="G350">
        <f>VLOOKUP(E350,[1]PRODI_2019!$E$2:$K$70,7,FALSE)</f>
        <v>4444</v>
      </c>
      <c r="H350" t="str">
        <f>VLOOKUP(F350,Sheet1!$H$4:$I$11,2,FALSE)</f>
        <v>4_Pertanian</v>
      </c>
      <c r="I350" t="s">
        <v>506</v>
      </c>
      <c r="J350" t="s">
        <v>35</v>
      </c>
      <c r="K350" t="s">
        <v>962</v>
      </c>
      <c r="L350" s="1">
        <v>37931</v>
      </c>
      <c r="M350" t="s">
        <v>28</v>
      </c>
      <c r="N350" t="s">
        <v>56</v>
      </c>
      <c r="O350" t="s">
        <v>29</v>
      </c>
      <c r="P350" t="s">
        <v>152</v>
      </c>
      <c r="Q350" t="str">
        <f t="shared" si="18"/>
        <v>MAS</v>
      </c>
      <c r="R350" t="str">
        <f t="shared" si="19"/>
        <v>Swasta</v>
      </c>
      <c r="S350" t="str">
        <f t="shared" si="17"/>
        <v>MA</v>
      </c>
      <c r="T350" t="s">
        <v>42</v>
      </c>
      <c r="U350" t="s">
        <v>29</v>
      </c>
      <c r="V350" t="s">
        <v>37</v>
      </c>
      <c r="Z350" t="s">
        <v>1172</v>
      </c>
      <c r="AA350" t="str">
        <f>VLOOKUP(A350,[2]registrasi!$B$2:$C$955,2,FALSE)</f>
        <v>registrasi</v>
      </c>
      <c r="AB350">
        <f>VLOOKUP(G350,[3]Sheet1!$C$6:$G$46,5,FALSE)</f>
        <v>476</v>
      </c>
      <c r="AC350" t="str">
        <f>VLOOKUP(A350,[2]nim!$A$2:$B$922,2,FALSE)</f>
        <v>diterima</v>
      </c>
    </row>
    <row r="351" spans="1:29" x14ac:dyDescent="0.3">
      <c r="A351">
        <v>4210001844</v>
      </c>
      <c r="B351">
        <v>1</v>
      </c>
      <c r="D351">
        <v>3111061</v>
      </c>
      <c r="E351" t="s">
        <v>223</v>
      </c>
      <c r="F351" t="str">
        <f>VLOOKUP(E351,[1]PRODI_2019!$E$2:$J$70,6,FALSE)</f>
        <v>Teknik</v>
      </c>
      <c r="G351">
        <f>VLOOKUP(E351,[1]PRODI_2019!$E$2:$K$70,7,FALSE)</f>
        <v>3336</v>
      </c>
      <c r="H351" t="str">
        <f>VLOOKUP(F351,Sheet1!$H$4:$I$11,2,FALSE)</f>
        <v>3_Teknik</v>
      </c>
      <c r="I351" t="s">
        <v>507</v>
      </c>
      <c r="J351" t="s">
        <v>35</v>
      </c>
      <c r="K351" t="s">
        <v>1006</v>
      </c>
      <c r="L351" s="1">
        <v>37900</v>
      </c>
      <c r="M351" t="s">
        <v>28</v>
      </c>
      <c r="N351" t="s">
        <v>43</v>
      </c>
      <c r="O351" t="s">
        <v>29</v>
      </c>
      <c r="P351" t="s">
        <v>61</v>
      </c>
      <c r="Q351" t="str">
        <f t="shared" si="18"/>
        <v>SMAN</v>
      </c>
      <c r="R351" t="str">
        <f t="shared" si="19"/>
        <v>Negeri</v>
      </c>
      <c r="S351" t="str">
        <f t="shared" si="17"/>
        <v>SMA</v>
      </c>
      <c r="T351" t="s">
        <v>43</v>
      </c>
      <c r="U351" t="s">
        <v>29</v>
      </c>
      <c r="V351" t="s">
        <v>31</v>
      </c>
      <c r="Z351" t="s">
        <v>1174</v>
      </c>
      <c r="AA351" t="str">
        <f>VLOOKUP(A351,[2]registrasi!$B$2:$C$955,2,FALSE)</f>
        <v>registrasi</v>
      </c>
      <c r="AB351">
        <f>VLOOKUP(G351,[3]Sheet1!$C$6:$G$46,5,FALSE)</f>
        <v>511</v>
      </c>
      <c r="AC351" t="str">
        <f>VLOOKUP(A351,[2]nim!$A$2:$B$922,2,FALSE)</f>
        <v>diterima</v>
      </c>
    </row>
    <row r="352" spans="1:29" x14ac:dyDescent="0.3">
      <c r="A352">
        <v>4210003521</v>
      </c>
      <c r="B352">
        <v>1</v>
      </c>
      <c r="D352">
        <v>3112017</v>
      </c>
      <c r="E352" t="s">
        <v>1187</v>
      </c>
      <c r="F352" t="str">
        <f>VLOOKUP(E352,[1]PRODI_2019!$E$2:$J$70,6,FALSE)</f>
        <v>Hukum</v>
      </c>
      <c r="G352">
        <f>VLOOKUP(E352,[1]PRODI_2019!$E$2:$K$70,7,FALSE)</f>
        <v>1111</v>
      </c>
      <c r="H352" t="str">
        <f>VLOOKUP(F352,Sheet1!$H$4:$I$11,2,FALSE)</f>
        <v>1_Hukum</v>
      </c>
      <c r="I352" t="s">
        <v>1280</v>
      </c>
      <c r="J352" t="s">
        <v>35</v>
      </c>
      <c r="K352" t="s">
        <v>956</v>
      </c>
      <c r="L352" s="1">
        <v>37764</v>
      </c>
      <c r="M352" t="s">
        <v>28</v>
      </c>
      <c r="N352" t="s">
        <v>42</v>
      </c>
      <c r="O352" t="s">
        <v>29</v>
      </c>
      <c r="P352" t="s">
        <v>97</v>
      </c>
      <c r="Q352" t="str">
        <f t="shared" si="18"/>
        <v>SMAN</v>
      </c>
      <c r="R352" t="str">
        <f t="shared" si="19"/>
        <v>Negeri</v>
      </c>
      <c r="S352" t="str">
        <f t="shared" si="17"/>
        <v>SMA</v>
      </c>
      <c r="T352" t="s">
        <v>42</v>
      </c>
      <c r="U352" t="s">
        <v>29</v>
      </c>
      <c r="V352" t="s">
        <v>31</v>
      </c>
      <c r="Z352" t="s">
        <v>1174</v>
      </c>
      <c r="AA352" t="str">
        <f>VLOOKUP(A352,[2]registrasi!$B$2:$C$955,2,FALSE)</f>
        <v>registrasi</v>
      </c>
      <c r="AB352">
        <f>VLOOKUP(G352,[3]Sheet1!$C$6:$G$46,5,FALSE)</f>
        <v>1201</v>
      </c>
      <c r="AC352" t="e">
        <f>VLOOKUP(A352,[2]nim!$A$2:$B$922,2,FALSE)</f>
        <v>#N/A</v>
      </c>
    </row>
    <row r="353" spans="1:29" x14ac:dyDescent="0.3">
      <c r="A353">
        <v>4210009943</v>
      </c>
      <c r="B353">
        <v>1</v>
      </c>
      <c r="D353">
        <v>3112153</v>
      </c>
      <c r="E353" t="s">
        <v>221</v>
      </c>
      <c r="F353" t="str">
        <f>VLOOKUP(E353,[1]PRODI_2019!$E$2:$J$70,6,FALSE)</f>
        <v>FKIP</v>
      </c>
      <c r="G353">
        <f>VLOOKUP(E353,[1]PRODI_2019!$E$2:$K$70,7,FALSE)</f>
        <v>2286</v>
      </c>
      <c r="H353" t="str">
        <f>VLOOKUP(F353,Sheet1!$H$4:$I$11,2,FALSE)</f>
        <v>2_FKIP</v>
      </c>
      <c r="I353" t="s">
        <v>1281</v>
      </c>
      <c r="J353" t="s">
        <v>35</v>
      </c>
      <c r="K353" t="s">
        <v>966</v>
      </c>
      <c r="L353" s="1">
        <v>37422</v>
      </c>
      <c r="M353" t="s">
        <v>28</v>
      </c>
      <c r="N353" t="s">
        <v>49</v>
      </c>
      <c r="O353" t="s">
        <v>29</v>
      </c>
      <c r="P353" t="s">
        <v>105</v>
      </c>
      <c r="Q353" t="str">
        <f t="shared" si="18"/>
        <v>SMAN</v>
      </c>
      <c r="R353" t="str">
        <f t="shared" si="19"/>
        <v>Negeri</v>
      </c>
      <c r="S353" t="str">
        <f t="shared" si="17"/>
        <v>SMA</v>
      </c>
      <c r="T353" t="s">
        <v>49</v>
      </c>
      <c r="U353" t="s">
        <v>29</v>
      </c>
      <c r="V353" t="s">
        <v>37</v>
      </c>
      <c r="Z353" t="s">
        <v>1173</v>
      </c>
      <c r="AA353" t="str">
        <f>VLOOKUP(A353,[2]registrasi!$B$2:$C$955,2,FALSE)</f>
        <v>registrasi</v>
      </c>
      <c r="AB353">
        <f>VLOOKUP(G353,[3]Sheet1!$C$6:$G$46,5,FALSE)</f>
        <v>103</v>
      </c>
      <c r="AC353" t="str">
        <f>VLOOKUP(A353,[2]nim!$A$2:$B$922,2,FALSE)</f>
        <v>diterima</v>
      </c>
    </row>
    <row r="354" spans="1:29" x14ac:dyDescent="0.3">
      <c r="A354">
        <v>4210028967</v>
      </c>
      <c r="B354">
        <v>1</v>
      </c>
      <c r="D354">
        <v>3112056</v>
      </c>
      <c r="E354" t="s">
        <v>224</v>
      </c>
      <c r="F354" t="str">
        <f>VLOOKUP(E354,[1]PRODI_2019!$E$2:$J$70,6,FALSE)</f>
        <v>FISIP</v>
      </c>
      <c r="G354">
        <f>VLOOKUP(E354,[1]PRODI_2019!$E$2:$K$70,7,FALSE)</f>
        <v>6661</v>
      </c>
      <c r="H354" t="str">
        <f>VLOOKUP(F354,Sheet1!$H$4:$I$11,2,FALSE)</f>
        <v>6_FISIP</v>
      </c>
      <c r="I354" t="s">
        <v>1282</v>
      </c>
      <c r="J354" t="s">
        <v>35</v>
      </c>
      <c r="K354" t="s">
        <v>998</v>
      </c>
      <c r="L354" s="1">
        <v>37740</v>
      </c>
      <c r="M354" t="s">
        <v>1058</v>
      </c>
      <c r="N354" t="s">
        <v>72</v>
      </c>
      <c r="O354" t="s">
        <v>29</v>
      </c>
      <c r="P354" t="s">
        <v>185</v>
      </c>
      <c r="Q354" t="str">
        <f t="shared" si="18"/>
        <v>SMAN</v>
      </c>
      <c r="R354" t="str">
        <f t="shared" si="19"/>
        <v>Negeri</v>
      </c>
      <c r="S354" t="str">
        <f t="shared" si="17"/>
        <v>SMA</v>
      </c>
      <c r="T354" t="s">
        <v>72</v>
      </c>
      <c r="U354" t="s">
        <v>29</v>
      </c>
      <c r="V354" t="s">
        <v>31</v>
      </c>
      <c r="Z354" t="s">
        <v>1180</v>
      </c>
      <c r="AA354" t="str">
        <f>VLOOKUP(A354,[2]registrasi!$B$2:$C$955,2,FALSE)</f>
        <v>registrasi</v>
      </c>
      <c r="AB354">
        <f>VLOOKUP(G354,[3]Sheet1!$C$6:$G$46,5,FALSE)</f>
        <v>1115</v>
      </c>
      <c r="AC354" t="e">
        <f>VLOOKUP(A354,[2]nim!$A$2:$B$922,2,FALSE)</f>
        <v>#N/A</v>
      </c>
    </row>
    <row r="355" spans="1:29" x14ac:dyDescent="0.3">
      <c r="A355">
        <v>4210031752</v>
      </c>
      <c r="B355">
        <v>1</v>
      </c>
      <c r="D355">
        <v>3111022</v>
      </c>
      <c r="E355" t="s">
        <v>209</v>
      </c>
      <c r="F355" t="str">
        <f>VLOOKUP(E355,[1]PRODI_2019!$E$2:$J$70,6,FALSE)</f>
        <v>Teknik</v>
      </c>
      <c r="G355">
        <f>VLOOKUP(E355,[1]PRODI_2019!$E$2:$K$70,7,FALSE)</f>
        <v>3332</v>
      </c>
      <c r="H355" t="str">
        <f>VLOOKUP(F355,Sheet1!$H$4:$I$11,2,FALSE)</f>
        <v>3_Teknik</v>
      </c>
      <c r="I355" t="s">
        <v>508</v>
      </c>
      <c r="J355" t="s">
        <v>26</v>
      </c>
      <c r="K355" t="s">
        <v>962</v>
      </c>
      <c r="L355" s="1">
        <v>37747</v>
      </c>
      <c r="M355" t="s">
        <v>28</v>
      </c>
      <c r="N355" t="s">
        <v>56</v>
      </c>
      <c r="O355" t="s">
        <v>29</v>
      </c>
      <c r="P355" t="s">
        <v>87</v>
      </c>
      <c r="Q355" t="str">
        <f t="shared" si="18"/>
        <v>SMAN</v>
      </c>
      <c r="R355" t="str">
        <f t="shared" si="19"/>
        <v>Negeri</v>
      </c>
      <c r="S355" t="str">
        <f t="shared" si="17"/>
        <v>SMA</v>
      </c>
      <c r="T355" t="s">
        <v>56</v>
      </c>
      <c r="U355" t="s">
        <v>29</v>
      </c>
      <c r="V355" t="s">
        <v>31</v>
      </c>
      <c r="Z355" t="s">
        <v>1179</v>
      </c>
      <c r="AA355" t="str">
        <f>VLOOKUP(A355,[2]registrasi!$B$2:$C$955,2,FALSE)</f>
        <v>registrasi</v>
      </c>
      <c r="AB355">
        <f>VLOOKUP(G355,[3]Sheet1!$C$6:$G$46,5,FALSE)</f>
        <v>434</v>
      </c>
      <c r="AC355" t="e">
        <f>VLOOKUP(A355,[2]nim!$A$2:$B$922,2,FALSE)</f>
        <v>#N/A</v>
      </c>
    </row>
    <row r="356" spans="1:29" x14ac:dyDescent="0.3">
      <c r="A356">
        <v>4210851640</v>
      </c>
      <c r="B356">
        <v>1</v>
      </c>
      <c r="D356">
        <v>3111111</v>
      </c>
      <c r="E356" t="s">
        <v>232</v>
      </c>
      <c r="F356" t="str">
        <f>VLOOKUP(E356,[1]PRODI_2019!$E$2:$J$70,6,FALSE)</f>
        <v>FKIP</v>
      </c>
      <c r="G356">
        <f>VLOOKUP(E356,[1]PRODI_2019!$E$2:$K$70,7,FALSE)</f>
        <v>2225</v>
      </c>
      <c r="H356" t="str">
        <f>VLOOKUP(F356,Sheet1!$H$4:$I$11,2,FALSE)</f>
        <v>2_FKIP</v>
      </c>
      <c r="I356" t="s">
        <v>509</v>
      </c>
      <c r="J356" t="s">
        <v>35</v>
      </c>
      <c r="K356" t="s">
        <v>964</v>
      </c>
      <c r="L356" s="1">
        <v>37636</v>
      </c>
      <c r="M356" t="s">
        <v>28</v>
      </c>
      <c r="N356" t="s">
        <v>36</v>
      </c>
      <c r="O356" t="s">
        <v>29</v>
      </c>
      <c r="P356" t="s">
        <v>168</v>
      </c>
      <c r="Q356" t="str">
        <f t="shared" si="18"/>
        <v>SMAN</v>
      </c>
      <c r="R356" t="str">
        <f t="shared" si="19"/>
        <v>Negeri</v>
      </c>
      <c r="S356" t="str">
        <f t="shared" si="17"/>
        <v>SMA</v>
      </c>
      <c r="T356" t="s">
        <v>36</v>
      </c>
      <c r="U356" t="s">
        <v>29</v>
      </c>
      <c r="V356" t="s">
        <v>37</v>
      </c>
      <c r="Z356" t="s">
        <v>1172</v>
      </c>
      <c r="AA356" t="str">
        <f>VLOOKUP(A356,[2]registrasi!$B$2:$C$955,2,FALSE)</f>
        <v>registrasi</v>
      </c>
      <c r="AB356">
        <f>VLOOKUP(G356,[3]Sheet1!$C$6:$G$46,5,FALSE)</f>
        <v>421</v>
      </c>
      <c r="AC356" t="str">
        <f>VLOOKUP(A356,[2]nim!$A$2:$B$922,2,FALSE)</f>
        <v>diterima</v>
      </c>
    </row>
    <row r="357" spans="1:29" x14ac:dyDescent="0.3">
      <c r="A357">
        <v>4210062548</v>
      </c>
      <c r="B357">
        <v>1</v>
      </c>
      <c r="D357">
        <v>3112017</v>
      </c>
      <c r="E357" t="s">
        <v>1187</v>
      </c>
      <c r="F357" t="str">
        <f>VLOOKUP(E357,[1]PRODI_2019!$E$2:$J$70,6,FALSE)</f>
        <v>Hukum</v>
      </c>
      <c r="G357">
        <f>VLOOKUP(E357,[1]PRODI_2019!$E$2:$K$70,7,FALSE)</f>
        <v>1111</v>
      </c>
      <c r="H357" t="str">
        <f>VLOOKUP(F357,Sheet1!$H$4:$I$11,2,FALSE)</f>
        <v>1_Hukum</v>
      </c>
      <c r="I357" t="s">
        <v>510</v>
      </c>
      <c r="J357" t="s">
        <v>35</v>
      </c>
      <c r="K357" t="s">
        <v>957</v>
      </c>
      <c r="L357" s="1">
        <v>37857</v>
      </c>
      <c r="M357" t="s">
        <v>28</v>
      </c>
      <c r="N357" t="s">
        <v>39</v>
      </c>
      <c r="O357" t="s">
        <v>29</v>
      </c>
      <c r="P357" t="s">
        <v>119</v>
      </c>
      <c r="Q357" t="str">
        <f t="shared" si="18"/>
        <v>MAN</v>
      </c>
      <c r="R357" t="str">
        <f t="shared" si="19"/>
        <v>Negeri</v>
      </c>
      <c r="S357" t="str">
        <f t="shared" si="17"/>
        <v>MA</v>
      </c>
      <c r="T357" t="s">
        <v>39</v>
      </c>
      <c r="U357" t="s">
        <v>29</v>
      </c>
      <c r="V357" t="s">
        <v>31</v>
      </c>
      <c r="Z357" t="s">
        <v>1181</v>
      </c>
      <c r="AA357" t="str">
        <f>VLOOKUP(A357,[2]registrasi!$B$2:$C$955,2,FALSE)</f>
        <v>registrasi</v>
      </c>
      <c r="AB357">
        <f>VLOOKUP(G357,[3]Sheet1!$C$6:$G$46,5,FALSE)</f>
        <v>1201</v>
      </c>
      <c r="AC357" t="str">
        <f>VLOOKUP(A357,[2]nim!$A$2:$B$922,2,FALSE)</f>
        <v>diterima</v>
      </c>
    </row>
    <row r="358" spans="1:29" x14ac:dyDescent="0.3">
      <c r="A358">
        <v>4210065219</v>
      </c>
      <c r="B358">
        <v>1</v>
      </c>
      <c r="D358">
        <v>3112106</v>
      </c>
      <c r="E358" t="s">
        <v>211</v>
      </c>
      <c r="F358" t="str">
        <f>VLOOKUP(E358,[1]PRODI_2019!$E$2:$J$70,6,FALSE)</f>
        <v>FKIP</v>
      </c>
      <c r="G358">
        <f>VLOOKUP(E358,[1]PRODI_2019!$E$2:$K$70,7,FALSE)</f>
        <v>2227</v>
      </c>
      <c r="H358" t="str">
        <f>VLOOKUP(F358,Sheet1!$H$4:$I$11,2,FALSE)</f>
        <v>2_FKIP</v>
      </c>
      <c r="I358" t="s">
        <v>511</v>
      </c>
      <c r="J358" t="s">
        <v>35</v>
      </c>
      <c r="K358" t="s">
        <v>962</v>
      </c>
      <c r="L358" s="1">
        <v>37388</v>
      </c>
      <c r="M358" t="s">
        <v>28</v>
      </c>
      <c r="N358" t="s">
        <v>56</v>
      </c>
      <c r="O358" t="s">
        <v>29</v>
      </c>
      <c r="P358" t="s">
        <v>126</v>
      </c>
      <c r="Q358" t="str">
        <f t="shared" si="18"/>
        <v>SMAN</v>
      </c>
      <c r="R358" t="str">
        <f t="shared" si="19"/>
        <v>Negeri</v>
      </c>
      <c r="S358" t="str">
        <f t="shared" si="17"/>
        <v>SMA</v>
      </c>
      <c r="T358" t="s">
        <v>56</v>
      </c>
      <c r="U358" t="s">
        <v>29</v>
      </c>
      <c r="V358" t="s">
        <v>37</v>
      </c>
      <c r="Z358" t="s">
        <v>1173</v>
      </c>
      <c r="AA358" t="str">
        <f>VLOOKUP(A358,[2]registrasi!$B$2:$C$955,2,FALSE)</f>
        <v>registrasi</v>
      </c>
      <c r="AB358">
        <f>VLOOKUP(G358,[3]Sheet1!$C$6:$G$46,5,FALSE)</f>
        <v>723</v>
      </c>
      <c r="AC358" t="str">
        <f>VLOOKUP(A358,[2]nim!$A$2:$B$922,2,FALSE)</f>
        <v>diterima</v>
      </c>
    </row>
    <row r="359" spans="1:29" x14ac:dyDescent="0.3">
      <c r="A359">
        <v>4210077315</v>
      </c>
      <c r="B359">
        <v>1</v>
      </c>
      <c r="D359">
        <v>3112176</v>
      </c>
      <c r="E359" t="s">
        <v>207</v>
      </c>
      <c r="F359" t="str">
        <f>VLOOKUP(E359,[1]PRODI_2019!$E$2:$J$70,6,FALSE)</f>
        <v>FKIP</v>
      </c>
      <c r="G359">
        <f>VLOOKUP(E359,[1]PRODI_2019!$E$2:$K$70,7,FALSE)</f>
        <v>2285</v>
      </c>
      <c r="H359" t="str">
        <f>VLOOKUP(F359,Sheet1!$H$4:$I$11,2,FALSE)</f>
        <v>2_FKIP</v>
      </c>
      <c r="I359" t="s">
        <v>512</v>
      </c>
      <c r="J359" t="s">
        <v>35</v>
      </c>
      <c r="K359" t="s">
        <v>960</v>
      </c>
      <c r="L359" s="1">
        <v>37878</v>
      </c>
      <c r="M359" t="s">
        <v>28</v>
      </c>
      <c r="N359" t="s">
        <v>27</v>
      </c>
      <c r="O359" t="s">
        <v>29</v>
      </c>
      <c r="P359" t="s">
        <v>122</v>
      </c>
      <c r="Q359" t="str">
        <f t="shared" si="18"/>
        <v>SMAN</v>
      </c>
      <c r="R359" t="str">
        <f t="shared" si="19"/>
        <v>Negeri</v>
      </c>
      <c r="S359" t="str">
        <f t="shared" si="17"/>
        <v>SMA</v>
      </c>
      <c r="T359" t="s">
        <v>27</v>
      </c>
      <c r="U359" t="s">
        <v>29</v>
      </c>
      <c r="V359" t="s">
        <v>31</v>
      </c>
      <c r="Z359" t="s">
        <v>1173</v>
      </c>
      <c r="AA359" t="str">
        <f>VLOOKUP(A359,[2]registrasi!$B$2:$C$955,2,FALSE)</f>
        <v>registrasi</v>
      </c>
      <c r="AB359">
        <f>VLOOKUP(G359,[3]Sheet1!$C$6:$G$46,5,FALSE)</f>
        <v>715</v>
      </c>
      <c r="AC359" t="e">
        <f>VLOOKUP(A359,[2]nim!$A$2:$B$922,2,FALSE)</f>
        <v>#N/A</v>
      </c>
    </row>
    <row r="360" spans="1:29" x14ac:dyDescent="0.3">
      <c r="A360">
        <v>4210086596</v>
      </c>
      <c r="B360">
        <v>1</v>
      </c>
      <c r="D360">
        <v>3112064</v>
      </c>
      <c r="E360" t="s">
        <v>215</v>
      </c>
      <c r="F360" t="str">
        <f>VLOOKUP(E360,[1]PRODI_2019!$E$2:$J$70,6,FALSE)</f>
        <v>FISIP</v>
      </c>
      <c r="G360">
        <f>VLOOKUP(E360,[1]PRODI_2019!$E$2:$K$70,7,FALSE)</f>
        <v>6662</v>
      </c>
      <c r="H360" t="str">
        <f>VLOOKUP(F360,Sheet1!$H$4:$I$11,2,FALSE)</f>
        <v>6_FISIP</v>
      </c>
      <c r="I360" t="s">
        <v>513</v>
      </c>
      <c r="J360" t="s">
        <v>35</v>
      </c>
      <c r="K360" t="s">
        <v>960</v>
      </c>
      <c r="L360" s="1">
        <v>37689</v>
      </c>
      <c r="M360" t="s">
        <v>28</v>
      </c>
      <c r="N360" t="s">
        <v>39</v>
      </c>
      <c r="O360" t="s">
        <v>29</v>
      </c>
      <c r="P360" t="s">
        <v>83</v>
      </c>
      <c r="Q360" t="str">
        <f t="shared" si="18"/>
        <v>SMKN</v>
      </c>
      <c r="R360" t="str">
        <f t="shared" si="19"/>
        <v>Negeri</v>
      </c>
      <c r="S360" t="str">
        <f t="shared" si="17"/>
        <v>SMK</v>
      </c>
      <c r="T360" t="s">
        <v>27</v>
      </c>
      <c r="U360" t="s">
        <v>29</v>
      </c>
      <c r="V360" t="s">
        <v>37</v>
      </c>
      <c r="Z360" t="s">
        <v>1173</v>
      </c>
      <c r="AA360" t="str">
        <f>VLOOKUP(A360,[2]registrasi!$B$2:$C$955,2,FALSE)</f>
        <v>registrasi</v>
      </c>
      <c r="AB360">
        <f>VLOOKUP(G360,[3]Sheet1!$C$6:$G$46,5,FALSE)</f>
        <v>1423</v>
      </c>
      <c r="AC360" t="str">
        <f>VLOOKUP(A360,[2]nim!$A$2:$B$922,2,FALSE)</f>
        <v>diterima</v>
      </c>
    </row>
    <row r="361" spans="1:29" x14ac:dyDescent="0.3">
      <c r="A361">
        <v>4210086965</v>
      </c>
      <c r="B361">
        <v>1</v>
      </c>
      <c r="D361">
        <v>3111037</v>
      </c>
      <c r="E361" t="s">
        <v>201</v>
      </c>
      <c r="F361" t="str">
        <f>VLOOKUP(E361,[1]PRODI_2019!$E$2:$J$70,6,FALSE)</f>
        <v>Teknik</v>
      </c>
      <c r="G361">
        <f>VLOOKUP(E361,[1]PRODI_2019!$E$2:$K$70,7,FALSE)</f>
        <v>3333</v>
      </c>
      <c r="H361" t="str">
        <f>VLOOKUP(F361,Sheet1!$H$4:$I$11,2,FALSE)</f>
        <v>3_Teknik</v>
      </c>
      <c r="I361" t="s">
        <v>514</v>
      </c>
      <c r="J361" t="s">
        <v>26</v>
      </c>
      <c r="K361" t="s">
        <v>964</v>
      </c>
      <c r="L361" s="1">
        <v>37661</v>
      </c>
      <c r="M361" t="s">
        <v>28</v>
      </c>
      <c r="N361" t="s">
        <v>36</v>
      </c>
      <c r="O361" t="s">
        <v>29</v>
      </c>
      <c r="P361" t="s">
        <v>149</v>
      </c>
      <c r="Q361" t="str">
        <f t="shared" si="18"/>
        <v>MAN</v>
      </c>
      <c r="R361" t="str">
        <f t="shared" si="19"/>
        <v>Negeri</v>
      </c>
      <c r="S361" t="str">
        <f t="shared" si="17"/>
        <v>MA</v>
      </c>
      <c r="T361" t="s">
        <v>36</v>
      </c>
      <c r="U361" t="s">
        <v>29</v>
      </c>
      <c r="V361" t="s">
        <v>37</v>
      </c>
      <c r="Z361" t="s">
        <v>1176</v>
      </c>
      <c r="AA361" t="str">
        <f>VLOOKUP(A361,[2]registrasi!$B$2:$C$955,2,FALSE)</f>
        <v>registrasi</v>
      </c>
      <c r="AB361">
        <f>VLOOKUP(G361,[3]Sheet1!$C$6:$G$46,5,FALSE)</f>
        <v>1047</v>
      </c>
      <c r="AC361" t="str">
        <f>VLOOKUP(A361,[2]nim!$A$2:$B$922,2,FALSE)</f>
        <v>diterima</v>
      </c>
    </row>
    <row r="362" spans="1:29" x14ac:dyDescent="0.3">
      <c r="A362">
        <v>4210831022</v>
      </c>
      <c r="B362">
        <v>1</v>
      </c>
      <c r="D362">
        <v>3112072</v>
      </c>
      <c r="E362" t="s">
        <v>203</v>
      </c>
      <c r="F362" t="str">
        <f>VLOOKUP(E362,[1]PRODI_2019!$E$2:$J$70,6,FALSE)</f>
        <v>FKIP</v>
      </c>
      <c r="G362">
        <f>VLOOKUP(E362,[1]PRODI_2019!$E$2:$K$70,7,FALSE)</f>
        <v>2221</v>
      </c>
      <c r="H362" t="str">
        <f>VLOOKUP(F362,Sheet1!$H$4:$I$11,2,FALSE)</f>
        <v>2_FKIP</v>
      </c>
      <c r="I362" t="s">
        <v>515</v>
      </c>
      <c r="J362" t="s">
        <v>35</v>
      </c>
      <c r="K362" t="s">
        <v>961</v>
      </c>
      <c r="L362" s="1">
        <v>37636</v>
      </c>
      <c r="M362" t="s">
        <v>28</v>
      </c>
      <c r="N362" t="s">
        <v>56</v>
      </c>
      <c r="O362" t="s">
        <v>29</v>
      </c>
      <c r="P362" t="s">
        <v>1099</v>
      </c>
      <c r="Q362" t="str">
        <f t="shared" si="18"/>
        <v>SMAS</v>
      </c>
      <c r="R362" t="str">
        <f t="shared" si="19"/>
        <v>Swasta</v>
      </c>
      <c r="S362" t="str">
        <f t="shared" si="17"/>
        <v>SMA</v>
      </c>
      <c r="T362" t="s">
        <v>56</v>
      </c>
      <c r="U362" t="s">
        <v>29</v>
      </c>
      <c r="V362" t="s">
        <v>37</v>
      </c>
      <c r="Z362" t="s">
        <v>1172</v>
      </c>
      <c r="AA362" t="str">
        <f>VLOOKUP(A362,[2]registrasi!$B$2:$C$955,2,FALSE)</f>
        <v>registrasi</v>
      </c>
      <c r="AB362">
        <f>VLOOKUP(G362,[3]Sheet1!$C$6:$G$46,5,FALSE)</f>
        <v>112</v>
      </c>
      <c r="AC362" t="str">
        <f>VLOOKUP(A362,[2]nim!$A$2:$B$922,2,FALSE)</f>
        <v>diterima</v>
      </c>
    </row>
    <row r="363" spans="1:29" x14ac:dyDescent="0.3">
      <c r="A363">
        <v>4210117447</v>
      </c>
      <c r="B363">
        <v>1</v>
      </c>
      <c r="D363">
        <v>3111223</v>
      </c>
      <c r="E363" t="s">
        <v>233</v>
      </c>
      <c r="F363" t="str">
        <f>VLOOKUP(E363,[1]PRODI_2019!$E$2:$J$70,6,FALSE)</f>
        <v>Kedokteran</v>
      </c>
      <c r="G363">
        <f>VLOOKUP(E363,[1]PRODI_2019!$E$2:$K$70,7,FALSE)</f>
        <v>8884</v>
      </c>
      <c r="H363" t="str">
        <f>VLOOKUP(F363,Sheet1!$H$4:$I$11,2,FALSE)</f>
        <v>8_Kedokteran</v>
      </c>
      <c r="I363" t="s">
        <v>1283</v>
      </c>
      <c r="J363" t="s">
        <v>35</v>
      </c>
      <c r="K363" t="s">
        <v>967</v>
      </c>
      <c r="L363" s="1">
        <v>38096</v>
      </c>
      <c r="M363" t="s">
        <v>28</v>
      </c>
      <c r="N363" t="s">
        <v>43</v>
      </c>
      <c r="O363" t="s">
        <v>29</v>
      </c>
      <c r="P363" t="s">
        <v>61</v>
      </c>
      <c r="Q363" t="str">
        <f t="shared" si="18"/>
        <v>SMAN</v>
      </c>
      <c r="R363" t="str">
        <f t="shared" si="19"/>
        <v>Negeri</v>
      </c>
      <c r="S363" t="str">
        <f t="shared" si="17"/>
        <v>SMA</v>
      </c>
      <c r="T363" t="s">
        <v>43</v>
      </c>
      <c r="U363" t="s">
        <v>29</v>
      </c>
      <c r="V363" t="s">
        <v>31</v>
      </c>
      <c r="Z363" t="s">
        <v>1178</v>
      </c>
      <c r="AA363" t="str">
        <f>VLOOKUP(A363,[2]registrasi!$B$2:$C$955,2,FALSE)</f>
        <v>registrasi</v>
      </c>
      <c r="AB363">
        <f>VLOOKUP(G363,[3]Sheet1!$C$6:$G$46,5,FALSE)</f>
        <v>630</v>
      </c>
      <c r="AC363" t="str">
        <f>VLOOKUP(A363,[2]nim!$A$2:$B$922,2,FALSE)</f>
        <v>diterima</v>
      </c>
    </row>
    <row r="364" spans="1:29" x14ac:dyDescent="0.3">
      <c r="A364">
        <v>4210124562</v>
      </c>
      <c r="B364">
        <v>1</v>
      </c>
      <c r="D364">
        <v>3112017</v>
      </c>
      <c r="E364" t="s">
        <v>1187</v>
      </c>
      <c r="F364" t="str">
        <f>VLOOKUP(E364,[1]PRODI_2019!$E$2:$J$70,6,FALSE)</f>
        <v>Hukum</v>
      </c>
      <c r="G364">
        <f>VLOOKUP(E364,[1]PRODI_2019!$E$2:$K$70,7,FALSE)</f>
        <v>1111</v>
      </c>
      <c r="H364" t="str">
        <f>VLOOKUP(F364,Sheet1!$H$4:$I$11,2,FALSE)</f>
        <v>1_Hukum</v>
      </c>
      <c r="I364" t="s">
        <v>516</v>
      </c>
      <c r="J364" t="s">
        <v>35</v>
      </c>
      <c r="K364" t="s">
        <v>966</v>
      </c>
      <c r="L364" s="1">
        <v>37651</v>
      </c>
      <c r="M364" t="s">
        <v>28</v>
      </c>
      <c r="N364" t="s">
        <v>49</v>
      </c>
      <c r="O364" t="s">
        <v>29</v>
      </c>
      <c r="P364" t="s">
        <v>115</v>
      </c>
      <c r="Q364" t="str">
        <f t="shared" si="18"/>
        <v>SMAN</v>
      </c>
      <c r="R364" t="str">
        <f t="shared" si="19"/>
        <v>Negeri</v>
      </c>
      <c r="S364" t="str">
        <f t="shared" si="17"/>
        <v>SMA</v>
      </c>
      <c r="T364" t="s">
        <v>49</v>
      </c>
      <c r="U364" t="s">
        <v>29</v>
      </c>
      <c r="V364" t="s">
        <v>31</v>
      </c>
      <c r="Z364" t="s">
        <v>1173</v>
      </c>
      <c r="AA364" t="str">
        <f>VLOOKUP(A364,[2]registrasi!$B$2:$C$955,2,FALSE)</f>
        <v>registrasi</v>
      </c>
      <c r="AB364">
        <f>VLOOKUP(G364,[3]Sheet1!$C$6:$G$46,5,FALSE)</f>
        <v>1201</v>
      </c>
      <c r="AC364" t="e">
        <f>VLOOKUP(A364,[2]nim!$A$2:$B$922,2,FALSE)</f>
        <v>#N/A</v>
      </c>
    </row>
    <row r="365" spans="1:29" x14ac:dyDescent="0.3">
      <c r="A365">
        <v>4210831159</v>
      </c>
      <c r="B365">
        <v>1</v>
      </c>
      <c r="D365">
        <v>3111084</v>
      </c>
      <c r="E365" t="s">
        <v>205</v>
      </c>
      <c r="F365" t="str">
        <f>VLOOKUP(E365,[1]PRODI_2019!$E$2:$J$70,6,FALSE)</f>
        <v>Pertanian</v>
      </c>
      <c r="G365">
        <f>VLOOKUP(E365,[1]PRODI_2019!$E$2:$K$70,7,FALSE)</f>
        <v>4442</v>
      </c>
      <c r="H365" t="str">
        <f>VLOOKUP(F365,Sheet1!$H$4:$I$11,2,FALSE)</f>
        <v>4_Pertanian</v>
      </c>
      <c r="I365" t="s">
        <v>1284</v>
      </c>
      <c r="J365" t="s">
        <v>35</v>
      </c>
      <c r="K365" t="s">
        <v>958</v>
      </c>
      <c r="L365" s="1">
        <v>38128</v>
      </c>
      <c r="M365" t="s">
        <v>28</v>
      </c>
      <c r="N365" t="s">
        <v>27</v>
      </c>
      <c r="O365" t="s">
        <v>29</v>
      </c>
      <c r="P365" t="s">
        <v>1100</v>
      </c>
      <c r="Q365" t="str">
        <f t="shared" si="18"/>
        <v>SMAN</v>
      </c>
      <c r="R365" t="str">
        <f t="shared" si="19"/>
        <v>Negeri</v>
      </c>
      <c r="S365" t="str">
        <f t="shared" si="17"/>
        <v>SMA</v>
      </c>
      <c r="T365" t="s">
        <v>27</v>
      </c>
      <c r="U365" t="s">
        <v>29</v>
      </c>
      <c r="V365" t="s">
        <v>31</v>
      </c>
      <c r="Z365" t="s">
        <v>1181</v>
      </c>
      <c r="AA365" t="str">
        <f>VLOOKUP(A365,[2]registrasi!$B$2:$C$955,2,FALSE)</f>
        <v>registrasi</v>
      </c>
      <c r="AB365">
        <f>VLOOKUP(G365,[3]Sheet1!$C$6:$G$46,5,FALSE)</f>
        <v>404</v>
      </c>
      <c r="AC365" t="str">
        <f>VLOOKUP(A365,[2]nim!$A$2:$B$922,2,FALSE)</f>
        <v>diterima</v>
      </c>
    </row>
    <row r="366" spans="1:29" x14ac:dyDescent="0.3">
      <c r="A366">
        <v>4210149575</v>
      </c>
      <c r="B366">
        <v>1</v>
      </c>
      <c r="D366">
        <v>3111045</v>
      </c>
      <c r="E366" t="s">
        <v>226</v>
      </c>
      <c r="F366" t="str">
        <f>VLOOKUP(E366,[1]PRODI_2019!$E$2:$J$70,6,FALSE)</f>
        <v>Teknik</v>
      </c>
      <c r="G366">
        <f>VLOOKUP(E366,[1]PRODI_2019!$E$2:$K$70,7,FALSE)</f>
        <v>3334</v>
      </c>
      <c r="H366" t="str">
        <f>VLOOKUP(F366,Sheet1!$H$4:$I$11,2,FALSE)</f>
        <v>3_Teknik</v>
      </c>
      <c r="I366" t="s">
        <v>517</v>
      </c>
      <c r="J366" t="s">
        <v>35</v>
      </c>
      <c r="K366" t="s">
        <v>960</v>
      </c>
      <c r="L366" s="1">
        <v>37728</v>
      </c>
      <c r="M366" t="s">
        <v>28</v>
      </c>
      <c r="N366" t="s">
        <v>39</v>
      </c>
      <c r="O366" t="s">
        <v>29</v>
      </c>
      <c r="P366" t="s">
        <v>1101</v>
      </c>
      <c r="Q366" t="str">
        <f t="shared" si="18"/>
        <v>SMAN</v>
      </c>
      <c r="R366" t="str">
        <f t="shared" si="19"/>
        <v>Negeri</v>
      </c>
      <c r="S366" t="str">
        <f t="shared" si="17"/>
        <v>SMA</v>
      </c>
      <c r="T366" t="s">
        <v>39</v>
      </c>
      <c r="U366" t="s">
        <v>29</v>
      </c>
      <c r="V366" t="s">
        <v>31</v>
      </c>
      <c r="Z366" t="s">
        <v>1180</v>
      </c>
      <c r="AA366" t="str">
        <f>VLOOKUP(A366,[2]registrasi!$B$2:$C$955,2,FALSE)</f>
        <v>registrasi</v>
      </c>
      <c r="AB366">
        <f>VLOOKUP(G366,[3]Sheet1!$C$6:$G$46,5,FALSE)</f>
        <v>236</v>
      </c>
      <c r="AC366" t="e">
        <f>VLOOKUP(A366,[2]nim!$A$2:$B$922,2,FALSE)</f>
        <v>#N/A</v>
      </c>
    </row>
    <row r="367" spans="1:29" x14ac:dyDescent="0.3">
      <c r="A367">
        <v>4210151586</v>
      </c>
      <c r="B367">
        <v>1</v>
      </c>
      <c r="D367">
        <v>3111092</v>
      </c>
      <c r="E367" t="s">
        <v>200</v>
      </c>
      <c r="F367" t="str">
        <f>VLOOKUP(E367,[1]PRODI_2019!$E$2:$J$70,6,FALSE)</f>
        <v>Pertanian</v>
      </c>
      <c r="G367">
        <f>VLOOKUP(E367,[1]PRODI_2019!$E$2:$K$70,7,FALSE)</f>
        <v>4443</v>
      </c>
      <c r="H367" t="str">
        <f>VLOOKUP(F367,Sheet1!$H$4:$I$11,2,FALSE)</f>
        <v>4_Pertanian</v>
      </c>
      <c r="I367" t="s">
        <v>1285</v>
      </c>
      <c r="J367" t="s">
        <v>35</v>
      </c>
      <c r="K367" t="s">
        <v>1007</v>
      </c>
      <c r="L367" s="1">
        <v>37861</v>
      </c>
      <c r="M367" t="s">
        <v>28</v>
      </c>
      <c r="N367" t="s">
        <v>56</v>
      </c>
      <c r="O367" t="s">
        <v>29</v>
      </c>
      <c r="P367" t="s">
        <v>81</v>
      </c>
      <c r="Q367" t="str">
        <f t="shared" si="18"/>
        <v>SMAN</v>
      </c>
      <c r="R367" t="str">
        <f t="shared" si="19"/>
        <v>Negeri</v>
      </c>
      <c r="S367" t="str">
        <f t="shared" si="17"/>
        <v>SMA</v>
      </c>
      <c r="T367" t="s">
        <v>56</v>
      </c>
      <c r="U367" t="s">
        <v>29</v>
      </c>
      <c r="V367" t="s">
        <v>37</v>
      </c>
      <c r="Z367" t="s">
        <v>1172</v>
      </c>
      <c r="AA367" t="str">
        <f>VLOOKUP(A367,[2]registrasi!$B$2:$C$955,2,FALSE)</f>
        <v>registrasi</v>
      </c>
      <c r="AB367">
        <f>VLOOKUP(G367,[3]Sheet1!$C$6:$G$46,5,FALSE)</f>
        <v>193</v>
      </c>
      <c r="AC367" t="str">
        <f>VLOOKUP(A367,[2]nim!$A$2:$B$922,2,FALSE)</f>
        <v>diterima</v>
      </c>
    </row>
    <row r="368" spans="1:29" x14ac:dyDescent="0.3">
      <c r="A368">
        <v>4210161201</v>
      </c>
      <c r="B368">
        <v>1</v>
      </c>
      <c r="D368">
        <v>3112161</v>
      </c>
      <c r="E368" t="s">
        <v>199</v>
      </c>
      <c r="F368" t="str">
        <f>VLOOKUP(E368,[1]PRODI_2019!$E$2:$J$70,6,FALSE)</f>
        <v>FKIP</v>
      </c>
      <c r="G368">
        <f>VLOOKUP(E368,[1]PRODI_2019!$E$2:$K$70,7,FALSE)</f>
        <v>2289</v>
      </c>
      <c r="H368" t="str">
        <f>VLOOKUP(F368,Sheet1!$H$4:$I$11,2,FALSE)</f>
        <v>2_FKIP</v>
      </c>
      <c r="I368" t="s">
        <v>1286</v>
      </c>
      <c r="J368" t="s">
        <v>35</v>
      </c>
      <c r="K368" t="s">
        <v>956</v>
      </c>
      <c r="L368" s="1">
        <v>37738</v>
      </c>
      <c r="M368" t="s">
        <v>28</v>
      </c>
      <c r="N368" t="s">
        <v>42</v>
      </c>
      <c r="O368" t="s">
        <v>29</v>
      </c>
      <c r="P368" t="s">
        <v>80</v>
      </c>
      <c r="Q368" t="str">
        <f t="shared" si="18"/>
        <v>SMAN</v>
      </c>
      <c r="R368" t="str">
        <f t="shared" si="19"/>
        <v>Negeri</v>
      </c>
      <c r="S368" t="str">
        <f t="shared" si="17"/>
        <v>SMA</v>
      </c>
      <c r="T368" t="s">
        <v>42</v>
      </c>
      <c r="U368" t="s">
        <v>29</v>
      </c>
      <c r="V368" t="s">
        <v>31</v>
      </c>
      <c r="Z368" t="s">
        <v>1179</v>
      </c>
      <c r="AA368" t="str">
        <f>VLOOKUP(A368,[2]registrasi!$B$2:$C$955,2,FALSE)</f>
        <v>registrasi</v>
      </c>
      <c r="AB368">
        <f>VLOOKUP(G368,[3]Sheet1!$C$6:$G$46,5,FALSE)</f>
        <v>33</v>
      </c>
      <c r="AC368" t="e">
        <f>VLOOKUP(A368,[2]nim!$A$2:$B$922,2,FALSE)</f>
        <v>#N/A</v>
      </c>
    </row>
    <row r="369" spans="1:29" x14ac:dyDescent="0.3">
      <c r="A369">
        <v>4210142038</v>
      </c>
      <c r="B369">
        <v>1</v>
      </c>
      <c r="D369">
        <v>3111045</v>
      </c>
      <c r="E369" t="s">
        <v>226</v>
      </c>
      <c r="F369" t="str">
        <f>VLOOKUP(E369,[1]PRODI_2019!$E$2:$J$70,6,FALSE)</f>
        <v>Teknik</v>
      </c>
      <c r="G369">
        <f>VLOOKUP(E369,[1]PRODI_2019!$E$2:$K$70,7,FALSE)</f>
        <v>3334</v>
      </c>
      <c r="H369" t="str">
        <f>VLOOKUP(F369,Sheet1!$H$4:$I$11,2,FALSE)</f>
        <v>3_Teknik</v>
      </c>
      <c r="I369" t="s">
        <v>518</v>
      </c>
      <c r="J369" t="s">
        <v>35</v>
      </c>
      <c r="K369" t="s">
        <v>957</v>
      </c>
      <c r="L369" s="1">
        <v>37517</v>
      </c>
      <c r="M369" t="s">
        <v>28</v>
      </c>
      <c r="N369" t="s">
        <v>72</v>
      </c>
      <c r="O369" t="s">
        <v>29</v>
      </c>
      <c r="P369" t="s">
        <v>1197</v>
      </c>
      <c r="Q369" t="str">
        <f t="shared" si="18"/>
        <v>SMAS</v>
      </c>
      <c r="R369" t="str">
        <f t="shared" si="19"/>
        <v>Swasta</v>
      </c>
      <c r="S369" t="str">
        <f t="shared" si="17"/>
        <v>SMA</v>
      </c>
      <c r="T369" t="s">
        <v>72</v>
      </c>
      <c r="U369" t="s">
        <v>29</v>
      </c>
      <c r="V369" t="s">
        <v>31</v>
      </c>
      <c r="Z369" t="s">
        <v>1183</v>
      </c>
      <c r="AA369" t="str">
        <f>VLOOKUP(A369,[2]registrasi!$B$2:$C$955,2,FALSE)</f>
        <v>registrasi</v>
      </c>
      <c r="AB369">
        <f>VLOOKUP(G369,[3]Sheet1!$C$6:$G$46,5,FALSE)</f>
        <v>236</v>
      </c>
      <c r="AC369" t="str">
        <f>VLOOKUP(A369,[2]nim!$A$2:$B$922,2,FALSE)</f>
        <v>diterima</v>
      </c>
    </row>
    <row r="370" spans="1:29" x14ac:dyDescent="0.3">
      <c r="A370">
        <v>4210180848</v>
      </c>
      <c r="B370">
        <v>1</v>
      </c>
      <c r="D370">
        <v>3112041</v>
      </c>
      <c r="E370" t="s">
        <v>1186</v>
      </c>
      <c r="F370" t="str">
        <f>VLOOKUP(E370,[1]PRODI_2019!$E$2:$J$70,6,FALSE)</f>
        <v>FEB</v>
      </c>
      <c r="G370">
        <f>VLOOKUP(E370,[1]PRODI_2019!$E$2:$K$70,7,FALSE)</f>
        <v>5553</v>
      </c>
      <c r="H370" t="str">
        <f>VLOOKUP(F370,Sheet1!$H$4:$I$11,2,FALSE)</f>
        <v>5_FEB</v>
      </c>
      <c r="I370" t="s">
        <v>1287</v>
      </c>
      <c r="J370" t="s">
        <v>26</v>
      </c>
      <c r="K370" t="s">
        <v>958</v>
      </c>
      <c r="L370" s="1">
        <v>38105</v>
      </c>
      <c r="M370" t="s">
        <v>28</v>
      </c>
      <c r="N370" t="s">
        <v>27</v>
      </c>
      <c r="O370" t="s">
        <v>29</v>
      </c>
      <c r="P370" t="s">
        <v>1100</v>
      </c>
      <c r="Q370" t="str">
        <f t="shared" si="18"/>
        <v>SMAN</v>
      </c>
      <c r="R370" t="str">
        <f t="shared" si="19"/>
        <v>Negeri</v>
      </c>
      <c r="S370" t="str">
        <f t="shared" si="17"/>
        <v>SMA</v>
      </c>
      <c r="T370" t="s">
        <v>27</v>
      </c>
      <c r="U370" t="s">
        <v>29</v>
      </c>
      <c r="V370" t="s">
        <v>31</v>
      </c>
      <c r="Z370" t="s">
        <v>1174</v>
      </c>
      <c r="AA370" t="str">
        <f>VLOOKUP(A370,[2]registrasi!$B$2:$C$955,2,FALSE)</f>
        <v>registrasi</v>
      </c>
      <c r="AB370">
        <f>VLOOKUP(G370,[3]Sheet1!$C$6:$G$46,5,FALSE)</f>
        <v>288</v>
      </c>
      <c r="AC370" t="e">
        <f>VLOOKUP(A370,[2]nim!$A$2:$B$922,2,FALSE)</f>
        <v>#N/A</v>
      </c>
    </row>
    <row r="371" spans="1:29" x14ac:dyDescent="0.3">
      <c r="A371">
        <v>4210198794</v>
      </c>
      <c r="B371">
        <v>1</v>
      </c>
      <c r="D371">
        <v>3112072</v>
      </c>
      <c r="E371" t="s">
        <v>203</v>
      </c>
      <c r="F371" t="str">
        <f>VLOOKUP(E371,[1]PRODI_2019!$E$2:$J$70,6,FALSE)</f>
        <v>FKIP</v>
      </c>
      <c r="G371">
        <f>VLOOKUP(E371,[1]PRODI_2019!$E$2:$K$70,7,FALSE)</f>
        <v>2221</v>
      </c>
      <c r="H371" t="str">
        <f>VLOOKUP(F371,Sheet1!$H$4:$I$11,2,FALSE)</f>
        <v>2_FKIP</v>
      </c>
      <c r="I371" t="s">
        <v>519</v>
      </c>
      <c r="J371" t="s">
        <v>26</v>
      </c>
      <c r="K371" t="s">
        <v>962</v>
      </c>
      <c r="L371" s="1">
        <v>37504</v>
      </c>
      <c r="M371" t="s">
        <v>28</v>
      </c>
      <c r="N371" t="s">
        <v>43</v>
      </c>
      <c r="O371" t="s">
        <v>29</v>
      </c>
      <c r="P371" t="s">
        <v>68</v>
      </c>
      <c r="Q371" t="str">
        <f t="shared" si="18"/>
        <v>MAN</v>
      </c>
      <c r="R371" t="str">
        <f t="shared" si="19"/>
        <v>Negeri</v>
      </c>
      <c r="S371" t="str">
        <f t="shared" si="17"/>
        <v>MA</v>
      </c>
      <c r="T371" t="s">
        <v>43</v>
      </c>
      <c r="U371" t="s">
        <v>29</v>
      </c>
      <c r="V371" t="s">
        <v>31</v>
      </c>
      <c r="Z371" t="s">
        <v>1175</v>
      </c>
      <c r="AA371" t="str">
        <f>VLOOKUP(A371,[2]registrasi!$B$2:$C$955,2,FALSE)</f>
        <v>registrasi</v>
      </c>
      <c r="AB371">
        <f>VLOOKUP(G371,[3]Sheet1!$C$6:$G$46,5,FALSE)</f>
        <v>112</v>
      </c>
      <c r="AC371" t="e">
        <f>VLOOKUP(A371,[2]nim!$A$2:$B$922,2,FALSE)</f>
        <v>#N/A</v>
      </c>
    </row>
    <row r="372" spans="1:29" x14ac:dyDescent="0.3">
      <c r="A372">
        <v>4210214048</v>
      </c>
      <c r="B372">
        <v>1</v>
      </c>
      <c r="D372">
        <v>3112041</v>
      </c>
      <c r="E372" t="s">
        <v>1186</v>
      </c>
      <c r="F372" t="str">
        <f>VLOOKUP(E372,[1]PRODI_2019!$E$2:$J$70,6,FALSE)</f>
        <v>FEB</v>
      </c>
      <c r="G372">
        <f>VLOOKUP(E372,[1]PRODI_2019!$E$2:$K$70,7,FALSE)</f>
        <v>5553</v>
      </c>
      <c r="H372" t="str">
        <f>VLOOKUP(F372,Sheet1!$H$4:$I$11,2,FALSE)</f>
        <v>5_FEB</v>
      </c>
      <c r="I372" t="s">
        <v>520</v>
      </c>
      <c r="J372" t="s">
        <v>26</v>
      </c>
      <c r="K372" t="s">
        <v>967</v>
      </c>
      <c r="L372" s="1">
        <v>37545</v>
      </c>
      <c r="M372" t="s">
        <v>28</v>
      </c>
      <c r="N372" t="s">
        <v>56</v>
      </c>
      <c r="O372" t="s">
        <v>29</v>
      </c>
      <c r="P372" t="s">
        <v>126</v>
      </c>
      <c r="Q372" t="str">
        <f t="shared" si="18"/>
        <v>SMAN</v>
      </c>
      <c r="R372" t="str">
        <f t="shared" si="19"/>
        <v>Negeri</v>
      </c>
      <c r="S372" t="str">
        <f t="shared" si="17"/>
        <v>SMA</v>
      </c>
      <c r="T372" t="s">
        <v>56</v>
      </c>
      <c r="U372" t="s">
        <v>29</v>
      </c>
      <c r="V372" t="s">
        <v>37</v>
      </c>
      <c r="Z372" t="s">
        <v>1172</v>
      </c>
      <c r="AA372" t="str">
        <f>VLOOKUP(A372,[2]registrasi!$B$2:$C$955,2,FALSE)</f>
        <v>registrasi</v>
      </c>
      <c r="AB372">
        <f>VLOOKUP(G372,[3]Sheet1!$C$6:$G$46,5,FALSE)</f>
        <v>288</v>
      </c>
      <c r="AC372" t="str">
        <f>VLOOKUP(A372,[2]nim!$A$2:$B$922,2,FALSE)</f>
        <v>diterima</v>
      </c>
    </row>
    <row r="373" spans="1:29" x14ac:dyDescent="0.3">
      <c r="A373">
        <v>4210805925</v>
      </c>
      <c r="B373">
        <v>1</v>
      </c>
      <c r="D373">
        <v>3112017</v>
      </c>
      <c r="E373" t="s">
        <v>1187</v>
      </c>
      <c r="F373" t="str">
        <f>VLOOKUP(E373,[1]PRODI_2019!$E$2:$J$70,6,FALSE)</f>
        <v>Hukum</v>
      </c>
      <c r="G373">
        <f>VLOOKUP(E373,[1]PRODI_2019!$E$2:$K$70,7,FALSE)</f>
        <v>1111</v>
      </c>
      <c r="H373" t="str">
        <f>VLOOKUP(F373,Sheet1!$H$4:$I$11,2,FALSE)</f>
        <v>1_Hukum</v>
      </c>
      <c r="I373" t="s">
        <v>521</v>
      </c>
      <c r="J373" t="s">
        <v>35</v>
      </c>
      <c r="K373" t="s">
        <v>962</v>
      </c>
      <c r="L373" s="1">
        <v>38023</v>
      </c>
      <c r="M373" t="s">
        <v>28</v>
      </c>
      <c r="N373" t="s">
        <v>56</v>
      </c>
      <c r="O373" t="s">
        <v>29</v>
      </c>
      <c r="P373" t="s">
        <v>1086</v>
      </c>
      <c r="Q373" t="str">
        <f t="shared" si="18"/>
        <v>MAS</v>
      </c>
      <c r="R373" t="str">
        <f t="shared" si="19"/>
        <v>Swasta</v>
      </c>
      <c r="S373" t="str">
        <f t="shared" si="17"/>
        <v>MA</v>
      </c>
      <c r="T373" t="s">
        <v>27</v>
      </c>
      <c r="U373" t="s">
        <v>29</v>
      </c>
      <c r="V373" t="s">
        <v>31</v>
      </c>
      <c r="Z373" t="s">
        <v>1180</v>
      </c>
      <c r="AA373" t="str">
        <f>VLOOKUP(A373,[2]registrasi!$B$2:$C$955,2,FALSE)</f>
        <v>registrasi</v>
      </c>
      <c r="AB373">
        <f>VLOOKUP(G373,[3]Sheet1!$C$6:$G$46,5,FALSE)</f>
        <v>1201</v>
      </c>
      <c r="AC373" t="e">
        <f>VLOOKUP(A373,[2]nim!$A$2:$B$922,2,FALSE)</f>
        <v>#N/A</v>
      </c>
    </row>
    <row r="374" spans="1:29" x14ac:dyDescent="0.3">
      <c r="A374">
        <v>4210229959</v>
      </c>
      <c r="B374">
        <v>1</v>
      </c>
      <c r="D374">
        <v>3112161</v>
      </c>
      <c r="E374" t="s">
        <v>199</v>
      </c>
      <c r="F374" t="str">
        <f>VLOOKUP(E374,[1]PRODI_2019!$E$2:$J$70,6,FALSE)</f>
        <v>FKIP</v>
      </c>
      <c r="G374">
        <f>VLOOKUP(E374,[1]PRODI_2019!$E$2:$K$70,7,FALSE)</f>
        <v>2289</v>
      </c>
      <c r="H374" t="str">
        <f>VLOOKUP(F374,Sheet1!$H$4:$I$11,2,FALSE)</f>
        <v>2_FKIP</v>
      </c>
      <c r="I374" t="s">
        <v>1288</v>
      </c>
      <c r="J374" t="s">
        <v>26</v>
      </c>
      <c r="K374" t="s">
        <v>966</v>
      </c>
      <c r="L374" s="1">
        <v>37834</v>
      </c>
      <c r="M374" t="s">
        <v>28</v>
      </c>
      <c r="N374" t="s">
        <v>49</v>
      </c>
      <c r="O374" t="s">
        <v>29</v>
      </c>
      <c r="P374" t="s">
        <v>192</v>
      </c>
      <c r="Q374" t="str">
        <f t="shared" si="18"/>
        <v>SMAN</v>
      </c>
      <c r="R374" t="str">
        <f t="shared" si="19"/>
        <v>Negeri</v>
      </c>
      <c r="S374" t="str">
        <f t="shared" si="17"/>
        <v>SMA</v>
      </c>
      <c r="T374" t="s">
        <v>49</v>
      </c>
      <c r="U374" t="s">
        <v>29</v>
      </c>
      <c r="V374" t="s">
        <v>31</v>
      </c>
      <c r="Z374" t="s">
        <v>1172</v>
      </c>
      <c r="AA374" t="str">
        <f>VLOOKUP(A374,[2]registrasi!$B$2:$C$955,2,FALSE)</f>
        <v>registrasi</v>
      </c>
      <c r="AB374">
        <f>VLOOKUP(G374,[3]Sheet1!$C$6:$G$46,5,FALSE)</f>
        <v>33</v>
      </c>
      <c r="AC374" t="e">
        <f>VLOOKUP(A374,[2]nim!$A$2:$B$922,2,FALSE)</f>
        <v>#N/A</v>
      </c>
    </row>
    <row r="375" spans="1:29" x14ac:dyDescent="0.3">
      <c r="A375">
        <v>4210842072</v>
      </c>
      <c r="B375">
        <v>1</v>
      </c>
      <c r="D375">
        <v>3111092</v>
      </c>
      <c r="E375" t="s">
        <v>200</v>
      </c>
      <c r="F375" t="str">
        <f>VLOOKUP(E375,[1]PRODI_2019!$E$2:$J$70,6,FALSE)</f>
        <v>Pertanian</v>
      </c>
      <c r="G375">
        <f>VLOOKUP(E375,[1]PRODI_2019!$E$2:$K$70,7,FALSE)</f>
        <v>4443</v>
      </c>
      <c r="H375" t="str">
        <f>VLOOKUP(F375,Sheet1!$H$4:$I$11,2,FALSE)</f>
        <v>4_Pertanian</v>
      </c>
      <c r="I375" t="s">
        <v>522</v>
      </c>
      <c r="J375" t="s">
        <v>26</v>
      </c>
      <c r="K375" t="s">
        <v>967</v>
      </c>
      <c r="L375" s="1">
        <v>37756</v>
      </c>
      <c r="M375" t="s">
        <v>28</v>
      </c>
      <c r="N375" t="s">
        <v>56</v>
      </c>
      <c r="O375" t="s">
        <v>29</v>
      </c>
      <c r="P375" t="s">
        <v>147</v>
      </c>
      <c r="Q375" t="str">
        <f t="shared" si="18"/>
        <v>SMAN</v>
      </c>
      <c r="R375" t="str">
        <f t="shared" si="19"/>
        <v>Negeri</v>
      </c>
      <c r="S375" t="str">
        <f t="shared" si="17"/>
        <v>SMA</v>
      </c>
      <c r="T375" t="s">
        <v>56</v>
      </c>
      <c r="U375" t="s">
        <v>29</v>
      </c>
      <c r="V375" t="s">
        <v>37</v>
      </c>
      <c r="Z375" t="s">
        <v>1175</v>
      </c>
      <c r="AA375" t="str">
        <f>VLOOKUP(A375,[2]registrasi!$B$2:$C$955,2,FALSE)</f>
        <v>registrasi</v>
      </c>
      <c r="AB375">
        <f>VLOOKUP(G375,[3]Sheet1!$C$6:$G$46,5,FALSE)</f>
        <v>193</v>
      </c>
      <c r="AC375" t="str">
        <f>VLOOKUP(A375,[2]nim!$A$2:$B$922,2,FALSE)</f>
        <v>diterima</v>
      </c>
    </row>
    <row r="376" spans="1:29" x14ac:dyDescent="0.3">
      <c r="A376">
        <v>4210256197</v>
      </c>
      <c r="B376">
        <v>1</v>
      </c>
      <c r="D376">
        <v>3112114</v>
      </c>
      <c r="E376" t="s">
        <v>229</v>
      </c>
      <c r="F376" t="str">
        <f>VLOOKUP(E376,[1]PRODI_2019!$E$2:$J$70,6,FALSE)</f>
        <v>FKIP</v>
      </c>
      <c r="G376">
        <f>VLOOKUP(E376,[1]PRODI_2019!$E$2:$K$70,7,FALSE)</f>
        <v>2228</v>
      </c>
      <c r="H376" t="str">
        <f>VLOOKUP(F376,Sheet1!$H$4:$I$11,2,FALSE)</f>
        <v>2_FKIP</v>
      </c>
      <c r="I376" t="s">
        <v>523</v>
      </c>
      <c r="J376" t="s">
        <v>35</v>
      </c>
      <c r="K376" t="s">
        <v>962</v>
      </c>
      <c r="L376" s="1">
        <v>37445</v>
      </c>
      <c r="M376" t="s">
        <v>28</v>
      </c>
      <c r="N376" t="s">
        <v>56</v>
      </c>
      <c r="O376" t="s">
        <v>29</v>
      </c>
      <c r="P376" t="s">
        <v>126</v>
      </c>
      <c r="Q376" t="str">
        <f t="shared" si="18"/>
        <v>SMAN</v>
      </c>
      <c r="R376" t="str">
        <f t="shared" si="19"/>
        <v>Negeri</v>
      </c>
      <c r="S376" t="str">
        <f t="shared" si="17"/>
        <v>SMA</v>
      </c>
      <c r="T376" t="s">
        <v>56</v>
      </c>
      <c r="U376" t="s">
        <v>29</v>
      </c>
      <c r="V376" t="s">
        <v>37</v>
      </c>
      <c r="Z376" t="s">
        <v>1172</v>
      </c>
      <c r="AA376" t="str">
        <f>VLOOKUP(A376,[2]registrasi!$B$2:$C$955,2,FALSE)</f>
        <v>registrasi</v>
      </c>
      <c r="AB376">
        <f>VLOOKUP(G376,[3]Sheet1!$C$6:$G$46,5,FALSE)</f>
        <v>224</v>
      </c>
      <c r="AC376" t="str">
        <f>VLOOKUP(A376,[2]nim!$A$2:$B$922,2,FALSE)</f>
        <v>diterima</v>
      </c>
    </row>
    <row r="377" spans="1:29" x14ac:dyDescent="0.3">
      <c r="A377">
        <v>4210836933</v>
      </c>
      <c r="B377">
        <v>1</v>
      </c>
      <c r="D377">
        <v>3112017</v>
      </c>
      <c r="E377" t="s">
        <v>1187</v>
      </c>
      <c r="F377" t="str">
        <f>VLOOKUP(E377,[1]PRODI_2019!$E$2:$J$70,6,FALSE)</f>
        <v>Hukum</v>
      </c>
      <c r="G377">
        <f>VLOOKUP(E377,[1]PRODI_2019!$E$2:$K$70,7,FALSE)</f>
        <v>1111</v>
      </c>
      <c r="H377" t="str">
        <f>VLOOKUP(F377,Sheet1!$H$4:$I$11,2,FALSE)</f>
        <v>1_Hukum</v>
      </c>
      <c r="I377" t="s">
        <v>524</v>
      </c>
      <c r="J377" t="s">
        <v>35</v>
      </c>
      <c r="K377" t="s">
        <v>1008</v>
      </c>
      <c r="L377" s="1">
        <v>37577</v>
      </c>
      <c r="M377" t="s">
        <v>28</v>
      </c>
      <c r="N377" t="s">
        <v>42</v>
      </c>
      <c r="O377" t="s">
        <v>29</v>
      </c>
      <c r="P377" t="s">
        <v>171</v>
      </c>
      <c r="Q377" t="str">
        <f t="shared" si="18"/>
        <v>SMAS</v>
      </c>
      <c r="R377" t="str">
        <f t="shared" si="19"/>
        <v>Swasta</v>
      </c>
      <c r="S377" t="str">
        <f t="shared" si="17"/>
        <v>SMA</v>
      </c>
      <c r="T377" t="s">
        <v>42</v>
      </c>
      <c r="U377" t="s">
        <v>29</v>
      </c>
      <c r="V377" t="s">
        <v>31</v>
      </c>
      <c r="Z377" t="s">
        <v>1183</v>
      </c>
      <c r="AA377" t="str">
        <f>VLOOKUP(A377,[2]registrasi!$B$2:$C$955,2,FALSE)</f>
        <v>registrasi</v>
      </c>
      <c r="AB377">
        <f>VLOOKUP(G377,[3]Sheet1!$C$6:$G$46,5,FALSE)</f>
        <v>1201</v>
      </c>
      <c r="AC377" t="str">
        <f>VLOOKUP(A377,[2]nim!$A$2:$B$922,2,FALSE)</f>
        <v>diterima</v>
      </c>
    </row>
    <row r="378" spans="1:29" x14ac:dyDescent="0.3">
      <c r="A378">
        <v>4210262295</v>
      </c>
      <c r="B378">
        <v>1</v>
      </c>
      <c r="D378">
        <v>3111076</v>
      </c>
      <c r="E378" t="s">
        <v>218</v>
      </c>
      <c r="F378" t="str">
        <f>VLOOKUP(E378,[1]PRODI_2019!$E$2:$J$70,6,FALSE)</f>
        <v>Pertanian</v>
      </c>
      <c r="G378">
        <f>VLOOKUP(E378,[1]PRODI_2019!$E$2:$K$70,7,FALSE)</f>
        <v>4441</v>
      </c>
      <c r="H378" t="str">
        <f>VLOOKUP(F378,Sheet1!$H$4:$I$11,2,FALSE)</f>
        <v>4_Pertanian</v>
      </c>
      <c r="I378" t="s">
        <v>1289</v>
      </c>
      <c r="J378" t="s">
        <v>26</v>
      </c>
      <c r="K378" t="s">
        <v>966</v>
      </c>
      <c r="L378" s="1">
        <v>37773</v>
      </c>
      <c r="M378" t="s">
        <v>28</v>
      </c>
      <c r="N378" t="s">
        <v>49</v>
      </c>
      <c r="O378" t="s">
        <v>29</v>
      </c>
      <c r="P378" t="s">
        <v>50</v>
      </c>
      <c r="Q378" t="str">
        <f t="shared" si="18"/>
        <v>SMAN</v>
      </c>
      <c r="R378" t="str">
        <f t="shared" si="19"/>
        <v>Negeri</v>
      </c>
      <c r="S378" t="str">
        <f t="shared" si="17"/>
        <v>SMA</v>
      </c>
      <c r="T378" t="s">
        <v>49</v>
      </c>
      <c r="U378" t="s">
        <v>29</v>
      </c>
      <c r="V378" t="s">
        <v>37</v>
      </c>
      <c r="Z378" t="s">
        <v>1174</v>
      </c>
      <c r="AA378" t="str">
        <f>VLOOKUP(A378,[2]registrasi!$B$2:$C$955,2,FALSE)</f>
        <v>registrasi</v>
      </c>
      <c r="AB378">
        <f>VLOOKUP(G378,[3]Sheet1!$C$6:$G$46,5,FALSE)</f>
        <v>789</v>
      </c>
      <c r="AC378" t="str">
        <f>VLOOKUP(A378,[2]nim!$A$2:$B$922,2,FALSE)</f>
        <v>diterima</v>
      </c>
    </row>
    <row r="379" spans="1:29" x14ac:dyDescent="0.3">
      <c r="A379">
        <v>4210263249</v>
      </c>
      <c r="B379">
        <v>1</v>
      </c>
      <c r="D379">
        <v>3112033</v>
      </c>
      <c r="E379" t="s">
        <v>204</v>
      </c>
      <c r="F379" t="str">
        <f>VLOOKUP(E379,[1]PRODI_2019!$E$2:$J$70,6,FALSE)</f>
        <v>FEB</v>
      </c>
      <c r="G379">
        <f>VLOOKUP(E379,[1]PRODI_2019!$E$2:$K$70,7,FALSE)</f>
        <v>5552</v>
      </c>
      <c r="H379" t="str">
        <f>VLOOKUP(F379,Sheet1!$H$4:$I$11,2,FALSE)</f>
        <v>5_FEB</v>
      </c>
      <c r="I379" t="s">
        <v>525</v>
      </c>
      <c r="J379" t="s">
        <v>26</v>
      </c>
      <c r="K379" t="s">
        <v>961</v>
      </c>
      <c r="L379" s="1">
        <v>37649</v>
      </c>
      <c r="M379" t="s">
        <v>28</v>
      </c>
      <c r="N379" t="s">
        <v>49</v>
      </c>
      <c r="O379" t="s">
        <v>29</v>
      </c>
      <c r="P379" t="s">
        <v>180</v>
      </c>
      <c r="Q379" t="str">
        <f t="shared" si="18"/>
        <v>SMAN</v>
      </c>
      <c r="R379" t="str">
        <f t="shared" si="19"/>
        <v>Negeri</v>
      </c>
      <c r="S379" t="str">
        <f t="shared" si="17"/>
        <v>SMA</v>
      </c>
      <c r="T379" t="s">
        <v>49</v>
      </c>
      <c r="U379" t="s">
        <v>29</v>
      </c>
      <c r="V379" t="s">
        <v>31</v>
      </c>
      <c r="Z379" t="s">
        <v>1172</v>
      </c>
      <c r="AA379" t="e">
        <f>VLOOKUP(A379,[2]registrasi!$B$2:$C$955,2,FALSE)</f>
        <v>#N/A</v>
      </c>
      <c r="AB379">
        <f>VLOOKUP(G379,[3]Sheet1!$C$6:$G$46,5,FALSE)</f>
        <v>1184</v>
      </c>
      <c r="AC379" t="e">
        <f>VLOOKUP(A379,[2]nim!$A$2:$B$922,2,FALSE)</f>
        <v>#N/A</v>
      </c>
    </row>
    <row r="380" spans="1:29" x14ac:dyDescent="0.3">
      <c r="A380">
        <v>4210296631</v>
      </c>
      <c r="B380">
        <v>1</v>
      </c>
      <c r="D380">
        <v>3112184</v>
      </c>
      <c r="E380" t="s">
        <v>231</v>
      </c>
      <c r="F380" t="str">
        <f>VLOOKUP(E380,[1]PRODI_2019!$E$2:$J$70,6,FALSE)</f>
        <v>FKIP</v>
      </c>
      <c r="G380">
        <f>VLOOKUP(E380,[1]PRODI_2019!$E$2:$K$70,7,FALSE)</f>
        <v>2287</v>
      </c>
      <c r="H380" t="str">
        <f>VLOOKUP(F380,Sheet1!$H$4:$I$11,2,FALSE)</f>
        <v>2_FKIP</v>
      </c>
      <c r="I380" t="s">
        <v>1290</v>
      </c>
      <c r="J380" t="s">
        <v>35</v>
      </c>
      <c r="K380" t="s">
        <v>956</v>
      </c>
      <c r="L380" s="1">
        <v>37519</v>
      </c>
      <c r="M380" t="s">
        <v>28</v>
      </c>
      <c r="N380" t="s">
        <v>43</v>
      </c>
      <c r="O380" t="s">
        <v>29</v>
      </c>
      <c r="P380" t="s">
        <v>59</v>
      </c>
      <c r="Q380" t="str">
        <f t="shared" si="18"/>
        <v>SMAN</v>
      </c>
      <c r="R380" t="str">
        <f t="shared" si="19"/>
        <v>Negeri</v>
      </c>
      <c r="S380" t="str">
        <f t="shared" si="17"/>
        <v>SMA</v>
      </c>
      <c r="T380" t="s">
        <v>43</v>
      </c>
      <c r="U380" t="s">
        <v>29</v>
      </c>
      <c r="V380" t="s">
        <v>31</v>
      </c>
      <c r="Z380" t="s">
        <v>1172</v>
      </c>
      <c r="AA380" t="str">
        <f>VLOOKUP(A380,[2]registrasi!$B$2:$C$955,2,FALSE)</f>
        <v>registrasi</v>
      </c>
      <c r="AB380">
        <f>VLOOKUP(G380,[3]Sheet1!$C$6:$G$46,5,FALSE)</f>
        <v>102</v>
      </c>
      <c r="AC380" t="e">
        <f>VLOOKUP(A380,[2]nim!$A$2:$B$922,2,FALSE)</f>
        <v>#N/A</v>
      </c>
    </row>
    <row r="381" spans="1:29" x14ac:dyDescent="0.3">
      <c r="A381">
        <v>4210163688</v>
      </c>
      <c r="B381">
        <v>1</v>
      </c>
      <c r="D381">
        <v>3112114</v>
      </c>
      <c r="E381" t="s">
        <v>229</v>
      </c>
      <c r="F381" t="str">
        <f>VLOOKUP(E381,[1]PRODI_2019!$E$2:$J$70,6,FALSE)</f>
        <v>FKIP</v>
      </c>
      <c r="G381">
        <f>VLOOKUP(E381,[1]PRODI_2019!$E$2:$K$70,7,FALSE)</f>
        <v>2228</v>
      </c>
      <c r="H381" t="str">
        <f>VLOOKUP(F381,Sheet1!$H$4:$I$11,2,FALSE)</f>
        <v>2_FKIP</v>
      </c>
      <c r="I381" t="s">
        <v>526</v>
      </c>
      <c r="J381" t="s">
        <v>35</v>
      </c>
      <c r="K381" t="s">
        <v>960</v>
      </c>
      <c r="L381" s="1">
        <v>37705</v>
      </c>
      <c r="M381" t="s">
        <v>28</v>
      </c>
      <c r="N381" t="s">
        <v>27</v>
      </c>
      <c r="O381" t="s">
        <v>29</v>
      </c>
      <c r="P381" t="s">
        <v>1102</v>
      </c>
      <c r="Q381" t="str">
        <f t="shared" si="18"/>
        <v>SMAS</v>
      </c>
      <c r="R381" t="str">
        <f t="shared" si="19"/>
        <v>Swasta</v>
      </c>
      <c r="S381" t="str">
        <f t="shared" si="17"/>
        <v>SMA</v>
      </c>
      <c r="T381" t="s">
        <v>72</v>
      </c>
      <c r="U381" t="s">
        <v>29</v>
      </c>
      <c r="V381" t="s">
        <v>37</v>
      </c>
      <c r="Z381" t="s">
        <v>1175</v>
      </c>
      <c r="AA381" t="str">
        <f>VLOOKUP(A381,[2]registrasi!$B$2:$C$955,2,FALSE)</f>
        <v>registrasi</v>
      </c>
      <c r="AB381">
        <f>VLOOKUP(G381,[3]Sheet1!$C$6:$G$46,5,FALSE)</f>
        <v>224</v>
      </c>
      <c r="AC381" t="str">
        <f>VLOOKUP(A381,[2]nim!$A$2:$B$922,2,FALSE)</f>
        <v>diterima</v>
      </c>
    </row>
    <row r="382" spans="1:29" x14ac:dyDescent="0.3">
      <c r="A382">
        <v>4210336732</v>
      </c>
      <c r="B382">
        <v>1</v>
      </c>
      <c r="D382">
        <v>3112017</v>
      </c>
      <c r="E382" t="s">
        <v>1187</v>
      </c>
      <c r="F382" t="str">
        <f>VLOOKUP(E382,[1]PRODI_2019!$E$2:$J$70,6,FALSE)</f>
        <v>Hukum</v>
      </c>
      <c r="G382">
        <f>VLOOKUP(E382,[1]PRODI_2019!$E$2:$K$70,7,FALSE)</f>
        <v>1111</v>
      </c>
      <c r="H382" t="str">
        <f>VLOOKUP(F382,Sheet1!$H$4:$I$11,2,FALSE)</f>
        <v>1_Hukum</v>
      </c>
      <c r="I382" t="s">
        <v>1291</v>
      </c>
      <c r="J382" t="s">
        <v>35</v>
      </c>
      <c r="K382" t="s">
        <v>972</v>
      </c>
      <c r="L382" s="1">
        <v>37900</v>
      </c>
      <c r="M382" t="s">
        <v>28</v>
      </c>
      <c r="N382" t="s">
        <v>36</v>
      </c>
      <c r="O382" t="s">
        <v>29</v>
      </c>
      <c r="P382" t="s">
        <v>125</v>
      </c>
      <c r="Q382" t="str">
        <f t="shared" si="18"/>
        <v>SMAN</v>
      </c>
      <c r="R382" t="str">
        <f t="shared" si="19"/>
        <v>Negeri</v>
      </c>
      <c r="S382" t="str">
        <f t="shared" si="17"/>
        <v>SMA</v>
      </c>
      <c r="T382" t="s">
        <v>36</v>
      </c>
      <c r="U382" t="s">
        <v>29</v>
      </c>
      <c r="V382" t="s">
        <v>31</v>
      </c>
      <c r="Z382" t="s">
        <v>1174</v>
      </c>
      <c r="AA382" t="str">
        <f>VLOOKUP(A382,[2]registrasi!$B$2:$C$955,2,FALSE)</f>
        <v>registrasi</v>
      </c>
      <c r="AB382">
        <f>VLOOKUP(G382,[3]Sheet1!$C$6:$G$46,5,FALSE)</f>
        <v>1201</v>
      </c>
      <c r="AC382" t="e">
        <f>VLOOKUP(A382,[2]nim!$A$2:$B$922,2,FALSE)</f>
        <v>#N/A</v>
      </c>
    </row>
    <row r="383" spans="1:29" x14ac:dyDescent="0.3">
      <c r="A383">
        <v>4210341768</v>
      </c>
      <c r="B383">
        <v>1</v>
      </c>
      <c r="D383">
        <v>3112041</v>
      </c>
      <c r="E383" t="s">
        <v>1186</v>
      </c>
      <c r="F383" t="str">
        <f>VLOOKUP(E383,[1]PRODI_2019!$E$2:$J$70,6,FALSE)</f>
        <v>FEB</v>
      </c>
      <c r="G383">
        <f>VLOOKUP(E383,[1]PRODI_2019!$E$2:$K$70,7,FALSE)</f>
        <v>5553</v>
      </c>
      <c r="H383" t="str">
        <f>VLOOKUP(F383,Sheet1!$H$4:$I$11,2,FALSE)</f>
        <v>5_FEB</v>
      </c>
      <c r="I383" t="s">
        <v>527</v>
      </c>
      <c r="J383" t="s">
        <v>35</v>
      </c>
      <c r="K383" t="s">
        <v>962</v>
      </c>
      <c r="L383" s="1">
        <v>37570</v>
      </c>
      <c r="M383" t="s">
        <v>28</v>
      </c>
      <c r="N383" t="s">
        <v>43</v>
      </c>
      <c r="O383" t="s">
        <v>29</v>
      </c>
      <c r="P383" t="s">
        <v>61</v>
      </c>
      <c r="Q383" t="str">
        <f t="shared" si="18"/>
        <v>SMAN</v>
      </c>
      <c r="R383" t="str">
        <f t="shared" si="19"/>
        <v>Negeri</v>
      </c>
      <c r="S383" t="str">
        <f t="shared" si="17"/>
        <v>SMA</v>
      </c>
      <c r="T383" t="s">
        <v>43</v>
      </c>
      <c r="U383" t="s">
        <v>29</v>
      </c>
      <c r="V383" t="s">
        <v>31</v>
      </c>
      <c r="Z383" t="s">
        <v>1181</v>
      </c>
      <c r="AA383" t="str">
        <f>VLOOKUP(A383,[2]registrasi!$B$2:$C$955,2,FALSE)</f>
        <v>registrasi</v>
      </c>
      <c r="AB383">
        <f>VLOOKUP(G383,[3]Sheet1!$C$6:$G$46,5,FALSE)</f>
        <v>288</v>
      </c>
      <c r="AC383" t="e">
        <f>VLOOKUP(A383,[2]nim!$A$2:$B$922,2,FALSE)</f>
        <v>#N/A</v>
      </c>
    </row>
    <row r="384" spans="1:29" x14ac:dyDescent="0.3">
      <c r="A384">
        <v>4210354387</v>
      </c>
      <c r="B384">
        <v>1</v>
      </c>
      <c r="D384">
        <v>3111215</v>
      </c>
      <c r="E384" t="s">
        <v>225</v>
      </c>
      <c r="F384" t="str">
        <f>VLOOKUP(E384,[1]PRODI_2019!$E$2:$J$70,6,FALSE)</f>
        <v>Teknik</v>
      </c>
      <c r="G384">
        <f>VLOOKUP(E384,[1]PRODI_2019!$E$2:$K$70,7,FALSE)</f>
        <v>3337</v>
      </c>
      <c r="H384" t="str">
        <f>VLOOKUP(F384,Sheet1!$H$4:$I$11,2,FALSE)</f>
        <v>3_Teknik</v>
      </c>
      <c r="I384" t="s">
        <v>528</v>
      </c>
      <c r="J384" t="s">
        <v>26</v>
      </c>
      <c r="K384" t="s">
        <v>962</v>
      </c>
      <c r="L384" s="1">
        <v>37630</v>
      </c>
      <c r="M384" t="s">
        <v>28</v>
      </c>
      <c r="N384" t="s">
        <v>56</v>
      </c>
      <c r="O384" t="s">
        <v>29</v>
      </c>
      <c r="P384" t="s">
        <v>147</v>
      </c>
      <c r="Q384" t="str">
        <f t="shared" si="18"/>
        <v>SMAN</v>
      </c>
      <c r="R384" t="str">
        <f t="shared" si="19"/>
        <v>Negeri</v>
      </c>
      <c r="S384" t="str">
        <f t="shared" si="17"/>
        <v>SMA</v>
      </c>
      <c r="T384" t="s">
        <v>56</v>
      </c>
      <c r="U384" t="s">
        <v>29</v>
      </c>
      <c r="V384" t="s">
        <v>31</v>
      </c>
      <c r="Z384" t="s">
        <v>1183</v>
      </c>
      <c r="AA384" t="str">
        <f>VLOOKUP(A384,[2]registrasi!$B$2:$C$955,2,FALSE)</f>
        <v>registrasi</v>
      </c>
      <c r="AB384">
        <f>VLOOKUP(G384,[3]Sheet1!$C$6:$G$46,5,FALSE)</f>
        <v>1057</v>
      </c>
      <c r="AC384" t="e">
        <f>VLOOKUP(A384,[2]nim!$A$2:$B$922,2,FALSE)</f>
        <v>#N/A</v>
      </c>
    </row>
    <row r="385" spans="1:29" x14ac:dyDescent="0.3">
      <c r="A385">
        <v>4210140390</v>
      </c>
      <c r="B385">
        <v>1</v>
      </c>
      <c r="D385">
        <v>3112064</v>
      </c>
      <c r="E385" t="s">
        <v>215</v>
      </c>
      <c r="F385" t="str">
        <f>VLOOKUP(E385,[1]PRODI_2019!$E$2:$J$70,6,FALSE)</f>
        <v>FISIP</v>
      </c>
      <c r="G385">
        <f>VLOOKUP(E385,[1]PRODI_2019!$E$2:$K$70,7,FALSE)</f>
        <v>6662</v>
      </c>
      <c r="H385" t="str">
        <f>VLOOKUP(F385,Sheet1!$H$4:$I$11,2,FALSE)</f>
        <v>6_FISIP</v>
      </c>
      <c r="I385" t="s">
        <v>1292</v>
      </c>
      <c r="J385" t="s">
        <v>35</v>
      </c>
      <c r="K385" t="s">
        <v>972</v>
      </c>
      <c r="L385" s="1">
        <v>37633</v>
      </c>
      <c r="M385" t="s">
        <v>28</v>
      </c>
      <c r="N385" t="s">
        <v>36</v>
      </c>
      <c r="O385" t="s">
        <v>29</v>
      </c>
      <c r="P385" t="s">
        <v>167</v>
      </c>
      <c r="Q385" t="str">
        <f t="shared" si="18"/>
        <v>SMAN</v>
      </c>
      <c r="R385" t="str">
        <f t="shared" si="19"/>
        <v>Negeri</v>
      </c>
      <c r="S385" t="str">
        <f t="shared" si="17"/>
        <v>SMA</v>
      </c>
      <c r="T385" t="s">
        <v>36</v>
      </c>
      <c r="U385" t="s">
        <v>29</v>
      </c>
      <c r="V385" t="s">
        <v>31</v>
      </c>
      <c r="Z385" t="s">
        <v>1172</v>
      </c>
      <c r="AA385" t="str">
        <f>VLOOKUP(A385,[2]registrasi!$B$2:$C$955,2,FALSE)</f>
        <v>registrasi</v>
      </c>
      <c r="AB385">
        <f>VLOOKUP(G385,[3]Sheet1!$C$6:$G$46,5,FALSE)</f>
        <v>1423</v>
      </c>
      <c r="AC385" t="e">
        <f>VLOOKUP(A385,[2]nim!$A$2:$B$922,2,FALSE)</f>
        <v>#N/A</v>
      </c>
    </row>
    <row r="386" spans="1:29" x14ac:dyDescent="0.3">
      <c r="A386">
        <v>4210358137</v>
      </c>
      <c r="B386">
        <v>1</v>
      </c>
      <c r="D386">
        <v>3111215</v>
      </c>
      <c r="E386" t="s">
        <v>225</v>
      </c>
      <c r="F386" t="str">
        <f>VLOOKUP(E386,[1]PRODI_2019!$E$2:$J$70,6,FALSE)</f>
        <v>Teknik</v>
      </c>
      <c r="G386">
        <f>VLOOKUP(E386,[1]PRODI_2019!$E$2:$K$70,7,FALSE)</f>
        <v>3337</v>
      </c>
      <c r="H386" t="str">
        <f>VLOOKUP(F386,Sheet1!$H$4:$I$11,2,FALSE)</f>
        <v>3_Teknik</v>
      </c>
      <c r="I386" t="s">
        <v>1293</v>
      </c>
      <c r="J386" t="s">
        <v>35</v>
      </c>
      <c r="K386" t="s">
        <v>967</v>
      </c>
      <c r="L386" s="1">
        <v>37976</v>
      </c>
      <c r="M386" t="s">
        <v>28</v>
      </c>
      <c r="N386" t="s">
        <v>56</v>
      </c>
      <c r="O386" t="s">
        <v>29</v>
      </c>
      <c r="P386" t="s">
        <v>81</v>
      </c>
      <c r="Q386" t="str">
        <f t="shared" si="18"/>
        <v>SMAN</v>
      </c>
      <c r="R386" t="str">
        <f t="shared" si="19"/>
        <v>Negeri</v>
      </c>
      <c r="S386" t="str">
        <f t="shared" si="17"/>
        <v>SMA</v>
      </c>
      <c r="T386" t="s">
        <v>56</v>
      </c>
      <c r="U386" t="s">
        <v>29</v>
      </c>
      <c r="V386" t="s">
        <v>31</v>
      </c>
      <c r="Z386" t="s">
        <v>1178</v>
      </c>
      <c r="AA386" t="str">
        <f>VLOOKUP(A386,[2]registrasi!$B$2:$C$955,2,FALSE)</f>
        <v>registrasi</v>
      </c>
      <c r="AB386">
        <f>VLOOKUP(G386,[3]Sheet1!$C$6:$G$46,5,FALSE)</f>
        <v>1057</v>
      </c>
      <c r="AC386" t="e">
        <f>VLOOKUP(A386,[2]nim!$A$2:$B$922,2,FALSE)</f>
        <v>#N/A</v>
      </c>
    </row>
    <row r="387" spans="1:29" x14ac:dyDescent="0.3">
      <c r="A387">
        <v>4210371025</v>
      </c>
      <c r="B387">
        <v>1</v>
      </c>
      <c r="D387">
        <v>3111076</v>
      </c>
      <c r="E387" t="s">
        <v>218</v>
      </c>
      <c r="F387" t="str">
        <f>VLOOKUP(E387,[1]PRODI_2019!$E$2:$J$70,6,FALSE)</f>
        <v>Pertanian</v>
      </c>
      <c r="G387">
        <f>VLOOKUP(E387,[1]PRODI_2019!$E$2:$K$70,7,FALSE)</f>
        <v>4441</v>
      </c>
      <c r="H387" t="str">
        <f>VLOOKUP(F387,Sheet1!$H$4:$I$11,2,FALSE)</f>
        <v>4_Pertanian</v>
      </c>
      <c r="I387" t="s">
        <v>529</v>
      </c>
      <c r="J387" t="s">
        <v>26</v>
      </c>
      <c r="K387" t="s">
        <v>967</v>
      </c>
      <c r="L387" s="1">
        <v>37620</v>
      </c>
      <c r="M387" t="s">
        <v>28</v>
      </c>
      <c r="N387" t="s">
        <v>56</v>
      </c>
      <c r="O387" t="s">
        <v>29</v>
      </c>
      <c r="P387" t="s">
        <v>126</v>
      </c>
      <c r="Q387" t="str">
        <f t="shared" si="18"/>
        <v>SMAN</v>
      </c>
      <c r="R387" t="str">
        <f t="shared" si="19"/>
        <v>Negeri</v>
      </c>
      <c r="S387" t="str">
        <f t="shared" ref="S387:S450" si="20">LEFT(Q387,LEN(Q387)-1)</f>
        <v>SMA</v>
      </c>
      <c r="T387" t="s">
        <v>56</v>
      </c>
      <c r="U387" t="s">
        <v>29</v>
      </c>
      <c r="V387" t="s">
        <v>37</v>
      </c>
      <c r="Z387" t="s">
        <v>1172</v>
      </c>
      <c r="AA387" t="str">
        <f>VLOOKUP(A387,[2]registrasi!$B$2:$C$955,2,FALSE)</f>
        <v>registrasi</v>
      </c>
      <c r="AB387">
        <f>VLOOKUP(G387,[3]Sheet1!$C$6:$G$46,5,FALSE)</f>
        <v>789</v>
      </c>
      <c r="AC387" t="str">
        <f>VLOOKUP(A387,[2]nim!$A$2:$B$922,2,FALSE)</f>
        <v>diterima</v>
      </c>
    </row>
    <row r="388" spans="1:29" x14ac:dyDescent="0.3">
      <c r="A388">
        <v>4210371603</v>
      </c>
      <c r="B388">
        <v>1</v>
      </c>
      <c r="D388">
        <v>3111084</v>
      </c>
      <c r="E388" t="s">
        <v>205</v>
      </c>
      <c r="F388" t="str">
        <f>VLOOKUP(E388,[1]PRODI_2019!$E$2:$J$70,6,FALSE)</f>
        <v>Pertanian</v>
      </c>
      <c r="G388">
        <f>VLOOKUP(E388,[1]PRODI_2019!$E$2:$K$70,7,FALSE)</f>
        <v>4442</v>
      </c>
      <c r="H388" t="str">
        <f>VLOOKUP(F388,Sheet1!$H$4:$I$11,2,FALSE)</f>
        <v>4_Pertanian</v>
      </c>
      <c r="I388" t="s">
        <v>530</v>
      </c>
      <c r="J388" t="s">
        <v>26</v>
      </c>
      <c r="K388" t="s">
        <v>961</v>
      </c>
      <c r="L388" s="1">
        <v>37781</v>
      </c>
      <c r="M388" t="s">
        <v>28</v>
      </c>
      <c r="N388" t="s">
        <v>49</v>
      </c>
      <c r="O388" t="s">
        <v>29</v>
      </c>
      <c r="P388" t="s">
        <v>190</v>
      </c>
      <c r="Q388" t="str">
        <f t="shared" si="18"/>
        <v>SMAN</v>
      </c>
      <c r="R388" t="str">
        <f t="shared" si="19"/>
        <v>Negeri</v>
      </c>
      <c r="S388" t="str">
        <f t="shared" si="20"/>
        <v>SMA</v>
      </c>
      <c r="T388" t="s">
        <v>49</v>
      </c>
      <c r="U388" t="s">
        <v>29</v>
      </c>
      <c r="V388" t="s">
        <v>37</v>
      </c>
      <c r="Z388" t="s">
        <v>1172</v>
      </c>
      <c r="AA388" t="str">
        <f>VLOOKUP(A388,[2]registrasi!$B$2:$C$955,2,FALSE)</f>
        <v>registrasi</v>
      </c>
      <c r="AB388">
        <f>VLOOKUP(G388,[3]Sheet1!$C$6:$G$46,5,FALSE)</f>
        <v>404</v>
      </c>
      <c r="AC388" t="str">
        <f>VLOOKUP(A388,[2]nim!$A$2:$B$922,2,FALSE)</f>
        <v>diterima</v>
      </c>
    </row>
    <row r="389" spans="1:29" x14ac:dyDescent="0.3">
      <c r="A389">
        <v>4210385056</v>
      </c>
      <c r="B389">
        <v>1</v>
      </c>
      <c r="D389">
        <v>3112017</v>
      </c>
      <c r="E389" t="s">
        <v>1187</v>
      </c>
      <c r="F389" t="str">
        <f>VLOOKUP(E389,[1]PRODI_2019!$E$2:$J$70,6,FALSE)</f>
        <v>Hukum</v>
      </c>
      <c r="G389">
        <f>VLOOKUP(E389,[1]PRODI_2019!$E$2:$K$70,7,FALSE)</f>
        <v>1111</v>
      </c>
      <c r="H389" t="str">
        <f>VLOOKUP(F389,Sheet1!$H$4:$I$11,2,FALSE)</f>
        <v>1_Hukum</v>
      </c>
      <c r="I389" t="s">
        <v>531</v>
      </c>
      <c r="J389" t="s">
        <v>26</v>
      </c>
      <c r="K389" t="s">
        <v>962</v>
      </c>
      <c r="L389" s="1">
        <v>37921</v>
      </c>
      <c r="M389" t="s">
        <v>28</v>
      </c>
      <c r="N389" t="s">
        <v>56</v>
      </c>
      <c r="O389" t="s">
        <v>29</v>
      </c>
      <c r="P389" t="s">
        <v>1103</v>
      </c>
      <c r="Q389" t="str">
        <f t="shared" si="18"/>
        <v>MAS</v>
      </c>
      <c r="R389" t="str">
        <f t="shared" si="19"/>
        <v>Swasta</v>
      </c>
      <c r="S389" t="str">
        <f t="shared" si="20"/>
        <v>MA</v>
      </c>
      <c r="T389" t="s">
        <v>56</v>
      </c>
      <c r="U389" t="s">
        <v>29</v>
      </c>
      <c r="V389" t="s">
        <v>37</v>
      </c>
      <c r="Z389" t="s">
        <v>1173</v>
      </c>
      <c r="AA389" t="str">
        <f>VLOOKUP(A389,[2]registrasi!$B$2:$C$955,2,FALSE)</f>
        <v>registrasi</v>
      </c>
      <c r="AB389">
        <f>VLOOKUP(G389,[3]Sheet1!$C$6:$G$46,5,FALSE)</f>
        <v>1201</v>
      </c>
      <c r="AC389" t="e">
        <f>VLOOKUP(A389,[2]nim!$A$2:$B$922,2,FALSE)</f>
        <v>#N/A</v>
      </c>
    </row>
    <row r="390" spans="1:29" x14ac:dyDescent="0.3">
      <c r="A390">
        <v>4210396117</v>
      </c>
      <c r="B390">
        <v>1</v>
      </c>
      <c r="D390">
        <v>3111103</v>
      </c>
      <c r="E390" t="s">
        <v>216</v>
      </c>
      <c r="F390" t="str">
        <f>VLOOKUP(E390,[1]PRODI_2019!$E$2:$J$70,6,FALSE)</f>
        <v>FKIP</v>
      </c>
      <c r="G390">
        <f>VLOOKUP(E390,[1]PRODI_2019!$E$2:$K$70,7,FALSE)</f>
        <v>2224</v>
      </c>
      <c r="H390" t="str">
        <f>VLOOKUP(F390,Sheet1!$H$4:$I$11,2,FALSE)</f>
        <v>2_FKIP</v>
      </c>
      <c r="I390" t="s">
        <v>532</v>
      </c>
      <c r="J390" t="s">
        <v>35</v>
      </c>
      <c r="K390" t="s">
        <v>962</v>
      </c>
      <c r="L390" s="1">
        <v>37679</v>
      </c>
      <c r="M390" t="s">
        <v>28</v>
      </c>
      <c r="N390" t="s">
        <v>56</v>
      </c>
      <c r="O390" t="s">
        <v>29</v>
      </c>
      <c r="P390" t="s">
        <v>68</v>
      </c>
      <c r="Q390" t="str">
        <f t="shared" si="18"/>
        <v>MAN</v>
      </c>
      <c r="R390" t="str">
        <f t="shared" si="19"/>
        <v>Negeri</v>
      </c>
      <c r="S390" t="str">
        <f t="shared" si="20"/>
        <v>MA</v>
      </c>
      <c r="T390" t="s">
        <v>43</v>
      </c>
      <c r="U390" t="s">
        <v>29</v>
      </c>
      <c r="V390" t="s">
        <v>37</v>
      </c>
      <c r="Z390" t="s">
        <v>1175</v>
      </c>
      <c r="AA390" t="str">
        <f>VLOOKUP(A390,[2]registrasi!$B$2:$C$955,2,FALSE)</f>
        <v>registrasi</v>
      </c>
      <c r="AB390">
        <f>VLOOKUP(G390,[3]Sheet1!$C$6:$G$46,5,FALSE)</f>
        <v>442</v>
      </c>
      <c r="AC390" t="str">
        <f>VLOOKUP(A390,[2]nim!$A$2:$B$922,2,FALSE)</f>
        <v>diterima</v>
      </c>
    </row>
    <row r="391" spans="1:29" x14ac:dyDescent="0.3">
      <c r="A391">
        <v>4210396271</v>
      </c>
      <c r="B391">
        <v>1</v>
      </c>
      <c r="D391">
        <v>3112161</v>
      </c>
      <c r="E391" t="s">
        <v>199</v>
      </c>
      <c r="F391" t="str">
        <f>VLOOKUP(E391,[1]PRODI_2019!$E$2:$J$70,6,FALSE)</f>
        <v>FKIP</v>
      </c>
      <c r="G391">
        <f>VLOOKUP(E391,[1]PRODI_2019!$E$2:$K$70,7,FALSE)</f>
        <v>2289</v>
      </c>
      <c r="H391" t="str">
        <f>VLOOKUP(F391,Sheet1!$H$4:$I$11,2,FALSE)</f>
        <v>2_FKIP</v>
      </c>
      <c r="I391" t="s">
        <v>533</v>
      </c>
      <c r="J391" t="s">
        <v>35</v>
      </c>
      <c r="K391" t="s">
        <v>967</v>
      </c>
      <c r="L391" s="1">
        <v>37930</v>
      </c>
      <c r="M391" t="s">
        <v>28</v>
      </c>
      <c r="N391" t="s">
        <v>56</v>
      </c>
      <c r="O391" t="s">
        <v>29</v>
      </c>
      <c r="P391" t="s">
        <v>81</v>
      </c>
      <c r="Q391" t="str">
        <f t="shared" si="18"/>
        <v>SMAN</v>
      </c>
      <c r="R391" t="str">
        <f t="shared" si="19"/>
        <v>Negeri</v>
      </c>
      <c r="S391" t="str">
        <f t="shared" si="20"/>
        <v>SMA</v>
      </c>
      <c r="T391" t="s">
        <v>56</v>
      </c>
      <c r="U391" t="s">
        <v>29</v>
      </c>
      <c r="V391" t="s">
        <v>31</v>
      </c>
      <c r="Z391" t="s">
        <v>1178</v>
      </c>
      <c r="AA391" t="str">
        <f>VLOOKUP(A391,[2]registrasi!$B$2:$C$955,2,FALSE)</f>
        <v>registrasi</v>
      </c>
      <c r="AB391">
        <f>VLOOKUP(G391,[3]Sheet1!$C$6:$G$46,5,FALSE)</f>
        <v>33</v>
      </c>
      <c r="AC391" t="e">
        <f>VLOOKUP(A391,[2]nim!$A$2:$B$922,2,FALSE)</f>
        <v>#N/A</v>
      </c>
    </row>
    <row r="392" spans="1:29" x14ac:dyDescent="0.3">
      <c r="A392">
        <v>4210697405</v>
      </c>
      <c r="B392">
        <v>1</v>
      </c>
      <c r="D392">
        <v>3111111</v>
      </c>
      <c r="E392" t="s">
        <v>232</v>
      </c>
      <c r="F392" t="str">
        <f>VLOOKUP(E392,[1]PRODI_2019!$E$2:$J$70,6,FALSE)</f>
        <v>FKIP</v>
      </c>
      <c r="G392">
        <f>VLOOKUP(E392,[1]PRODI_2019!$E$2:$K$70,7,FALSE)</f>
        <v>2225</v>
      </c>
      <c r="H392" t="str">
        <f>VLOOKUP(F392,Sheet1!$H$4:$I$11,2,FALSE)</f>
        <v>2_FKIP</v>
      </c>
      <c r="I392" t="s">
        <v>534</v>
      </c>
      <c r="J392" t="s">
        <v>35</v>
      </c>
      <c r="K392" t="s">
        <v>960</v>
      </c>
      <c r="L392" s="1">
        <v>38022</v>
      </c>
      <c r="M392" t="s">
        <v>1059</v>
      </c>
      <c r="N392" t="s">
        <v>39</v>
      </c>
      <c r="O392" t="s">
        <v>29</v>
      </c>
      <c r="P392" t="s">
        <v>1089</v>
      </c>
      <c r="Q392" t="str">
        <f t="shared" si="18"/>
        <v>SMAS</v>
      </c>
      <c r="R392" t="str">
        <f t="shared" si="19"/>
        <v>Swasta</v>
      </c>
      <c r="S392" t="str">
        <f t="shared" si="20"/>
        <v>SMA</v>
      </c>
      <c r="T392" t="s">
        <v>39</v>
      </c>
      <c r="U392" t="s">
        <v>29</v>
      </c>
      <c r="V392" t="s">
        <v>31</v>
      </c>
      <c r="Z392" t="s">
        <v>1179</v>
      </c>
      <c r="AA392" t="str">
        <f>VLOOKUP(A392,[2]registrasi!$B$2:$C$955,2,FALSE)</f>
        <v>registrasi</v>
      </c>
      <c r="AB392">
        <f>VLOOKUP(G392,[3]Sheet1!$C$6:$G$46,5,FALSE)</f>
        <v>421</v>
      </c>
      <c r="AC392" t="str">
        <f>VLOOKUP(A392,[2]nim!$A$2:$B$922,2,FALSE)</f>
        <v>diterima</v>
      </c>
    </row>
    <row r="393" spans="1:29" x14ac:dyDescent="0.3">
      <c r="A393">
        <v>4210405200</v>
      </c>
      <c r="B393">
        <v>1</v>
      </c>
      <c r="D393">
        <v>3112064</v>
      </c>
      <c r="E393" t="s">
        <v>215</v>
      </c>
      <c r="F393" t="str">
        <f>VLOOKUP(E393,[1]PRODI_2019!$E$2:$J$70,6,FALSE)</f>
        <v>FISIP</v>
      </c>
      <c r="G393">
        <f>VLOOKUP(E393,[1]PRODI_2019!$E$2:$K$70,7,FALSE)</f>
        <v>6662</v>
      </c>
      <c r="H393" t="str">
        <f>VLOOKUP(F393,Sheet1!$H$4:$I$11,2,FALSE)</f>
        <v>6_FISIP</v>
      </c>
      <c r="I393" t="s">
        <v>535</v>
      </c>
      <c r="J393" t="s">
        <v>35</v>
      </c>
      <c r="K393" t="s">
        <v>961</v>
      </c>
      <c r="L393" s="1">
        <v>37820</v>
      </c>
      <c r="M393" t="s">
        <v>28</v>
      </c>
      <c r="N393" t="s">
        <v>49</v>
      </c>
      <c r="O393" t="s">
        <v>29</v>
      </c>
      <c r="P393" t="s">
        <v>92</v>
      </c>
      <c r="Q393" t="str">
        <f t="shared" si="18"/>
        <v>MAN</v>
      </c>
      <c r="R393" t="str">
        <f t="shared" si="19"/>
        <v>Negeri</v>
      </c>
      <c r="S393" t="str">
        <f t="shared" si="20"/>
        <v>MA</v>
      </c>
      <c r="T393" t="s">
        <v>49</v>
      </c>
      <c r="U393" t="s">
        <v>29</v>
      </c>
      <c r="V393" t="s">
        <v>31</v>
      </c>
      <c r="Z393" t="s">
        <v>1173</v>
      </c>
      <c r="AA393" t="str">
        <f>VLOOKUP(A393,[2]registrasi!$B$2:$C$955,2,FALSE)</f>
        <v>registrasi</v>
      </c>
      <c r="AB393">
        <f>VLOOKUP(G393,[3]Sheet1!$C$6:$G$46,5,FALSE)</f>
        <v>1423</v>
      </c>
      <c r="AC393" t="e">
        <f>VLOOKUP(A393,[2]nim!$A$2:$B$922,2,FALSE)</f>
        <v>#N/A</v>
      </c>
    </row>
    <row r="394" spans="1:29" x14ac:dyDescent="0.3">
      <c r="A394">
        <v>4210407609</v>
      </c>
      <c r="B394">
        <v>1</v>
      </c>
      <c r="D394">
        <v>3111126</v>
      </c>
      <c r="E394" t="s">
        <v>220</v>
      </c>
      <c r="F394" t="str">
        <f>VLOOKUP(E394,[1]PRODI_2019!$E$2:$J$70,6,FALSE)</f>
        <v>FKIP</v>
      </c>
      <c r="G394">
        <f>VLOOKUP(E394,[1]PRODI_2019!$E$2:$K$70,7,FALSE)</f>
        <v>2283</v>
      </c>
      <c r="H394" t="str">
        <f>VLOOKUP(F394,Sheet1!$H$4:$I$11,2,FALSE)</f>
        <v>2_FKIP</v>
      </c>
      <c r="I394" t="s">
        <v>536</v>
      </c>
      <c r="J394" t="s">
        <v>35</v>
      </c>
      <c r="K394" t="s">
        <v>962</v>
      </c>
      <c r="L394" s="1">
        <v>37605</v>
      </c>
      <c r="M394" t="s">
        <v>28</v>
      </c>
      <c r="N394" t="s">
        <v>43</v>
      </c>
      <c r="O394" t="s">
        <v>29</v>
      </c>
      <c r="P394" t="s">
        <v>68</v>
      </c>
      <c r="Q394" t="str">
        <f t="shared" si="18"/>
        <v>MAN</v>
      </c>
      <c r="R394" t="str">
        <f t="shared" si="19"/>
        <v>Negeri</v>
      </c>
      <c r="S394" t="str">
        <f t="shared" si="20"/>
        <v>MA</v>
      </c>
      <c r="T394" t="s">
        <v>43</v>
      </c>
      <c r="U394" t="s">
        <v>29</v>
      </c>
      <c r="V394" t="s">
        <v>31</v>
      </c>
      <c r="Z394" t="s">
        <v>1179</v>
      </c>
      <c r="AA394" t="str">
        <f>VLOOKUP(A394,[2]registrasi!$B$2:$C$955,2,FALSE)</f>
        <v>registrasi</v>
      </c>
      <c r="AB394">
        <f>VLOOKUP(G394,[3]Sheet1!$C$6:$G$46,5,FALSE)</f>
        <v>64</v>
      </c>
      <c r="AC394" t="str">
        <f>VLOOKUP(A394,[2]nim!$A$2:$B$922,2,FALSE)</f>
        <v>diterima</v>
      </c>
    </row>
    <row r="395" spans="1:29" x14ac:dyDescent="0.3">
      <c r="A395">
        <v>4210417607</v>
      </c>
      <c r="B395">
        <v>1</v>
      </c>
      <c r="D395">
        <v>3111061</v>
      </c>
      <c r="E395" t="s">
        <v>223</v>
      </c>
      <c r="F395" t="str">
        <f>VLOOKUP(E395,[1]PRODI_2019!$E$2:$J$70,6,FALSE)</f>
        <v>Teknik</v>
      </c>
      <c r="G395">
        <f>VLOOKUP(E395,[1]PRODI_2019!$E$2:$K$70,7,FALSE)</f>
        <v>3336</v>
      </c>
      <c r="H395" t="str">
        <f>VLOOKUP(F395,Sheet1!$H$4:$I$11,2,FALSE)</f>
        <v>3_Teknik</v>
      </c>
      <c r="I395" t="s">
        <v>1294</v>
      </c>
      <c r="J395" t="s">
        <v>35</v>
      </c>
      <c r="K395" t="s">
        <v>958</v>
      </c>
      <c r="L395" s="1">
        <v>37720</v>
      </c>
      <c r="M395" t="s">
        <v>28</v>
      </c>
      <c r="N395" t="s">
        <v>39</v>
      </c>
      <c r="O395" t="s">
        <v>29</v>
      </c>
      <c r="P395" t="s">
        <v>99</v>
      </c>
      <c r="Q395" t="str">
        <f t="shared" si="18"/>
        <v>SMAN</v>
      </c>
      <c r="R395" t="str">
        <f t="shared" si="19"/>
        <v>Negeri</v>
      </c>
      <c r="S395" t="str">
        <f t="shared" si="20"/>
        <v>SMA</v>
      </c>
      <c r="T395" t="s">
        <v>39</v>
      </c>
      <c r="U395" t="s">
        <v>29</v>
      </c>
      <c r="V395" t="s">
        <v>31</v>
      </c>
      <c r="Z395" t="s">
        <v>1180</v>
      </c>
      <c r="AA395" t="str">
        <f>VLOOKUP(A395,[2]registrasi!$B$2:$C$955,2,FALSE)</f>
        <v>registrasi</v>
      </c>
      <c r="AB395">
        <f>VLOOKUP(G395,[3]Sheet1!$C$6:$G$46,5,FALSE)</f>
        <v>511</v>
      </c>
      <c r="AC395" t="str">
        <f>VLOOKUP(A395,[2]nim!$A$2:$B$922,2,FALSE)</f>
        <v>diterima</v>
      </c>
    </row>
    <row r="396" spans="1:29" x14ac:dyDescent="0.3">
      <c r="A396">
        <v>4210853143</v>
      </c>
      <c r="B396">
        <v>1</v>
      </c>
      <c r="D396">
        <v>3111014</v>
      </c>
      <c r="E396" t="s">
        <v>213</v>
      </c>
      <c r="F396" t="str">
        <f>VLOOKUP(E396,[1]PRODI_2019!$E$2:$J$70,6,FALSE)</f>
        <v>Teknik</v>
      </c>
      <c r="G396">
        <f>VLOOKUP(E396,[1]PRODI_2019!$E$2:$K$70,7,FALSE)</f>
        <v>3331</v>
      </c>
      <c r="H396" t="str">
        <f>VLOOKUP(F396,Sheet1!$H$4:$I$11,2,FALSE)</f>
        <v>3_Teknik</v>
      </c>
      <c r="I396" t="s">
        <v>1295</v>
      </c>
      <c r="J396" t="s">
        <v>26</v>
      </c>
      <c r="K396" t="s">
        <v>960</v>
      </c>
      <c r="L396" s="1">
        <v>37605</v>
      </c>
      <c r="M396" t="s">
        <v>28</v>
      </c>
      <c r="N396" t="s">
        <v>27</v>
      </c>
      <c r="O396" t="s">
        <v>29</v>
      </c>
      <c r="P396" t="s">
        <v>184</v>
      </c>
      <c r="Q396" t="str">
        <f t="shared" si="18"/>
        <v>SMAN</v>
      </c>
      <c r="R396" t="str">
        <f t="shared" si="19"/>
        <v>Negeri</v>
      </c>
      <c r="S396" t="str">
        <f t="shared" si="20"/>
        <v>SMA</v>
      </c>
      <c r="T396" t="s">
        <v>39</v>
      </c>
      <c r="U396" t="s">
        <v>29</v>
      </c>
      <c r="V396" t="s">
        <v>31</v>
      </c>
      <c r="Z396" t="s">
        <v>1181</v>
      </c>
      <c r="AA396" t="str">
        <f>VLOOKUP(A396,[2]registrasi!$B$2:$C$955,2,FALSE)</f>
        <v>registrasi</v>
      </c>
      <c r="AB396">
        <f>VLOOKUP(G396,[3]Sheet1!$C$6:$G$46,5,FALSE)</f>
        <v>365</v>
      </c>
      <c r="AC396" t="str">
        <f>VLOOKUP(A396,[2]nim!$A$2:$B$922,2,FALSE)</f>
        <v>diterima</v>
      </c>
    </row>
    <row r="397" spans="1:29" x14ac:dyDescent="0.3">
      <c r="A397">
        <v>4210418911</v>
      </c>
      <c r="B397">
        <v>1</v>
      </c>
      <c r="D397">
        <v>3111014</v>
      </c>
      <c r="E397" t="s">
        <v>213</v>
      </c>
      <c r="F397" t="str">
        <f>VLOOKUP(E397,[1]PRODI_2019!$E$2:$J$70,6,FALSE)</f>
        <v>Teknik</v>
      </c>
      <c r="G397">
        <f>VLOOKUP(E397,[1]PRODI_2019!$E$2:$K$70,7,FALSE)</f>
        <v>3331</v>
      </c>
      <c r="H397" t="str">
        <f>VLOOKUP(F397,Sheet1!$H$4:$I$11,2,FALSE)</f>
        <v>3_Teknik</v>
      </c>
      <c r="I397" t="s">
        <v>1296</v>
      </c>
      <c r="J397" t="s">
        <v>26</v>
      </c>
      <c r="K397" t="s">
        <v>956</v>
      </c>
      <c r="L397" s="1">
        <v>37582</v>
      </c>
      <c r="M397" t="s">
        <v>28</v>
      </c>
      <c r="N397" t="s">
        <v>42</v>
      </c>
      <c r="O397" t="s">
        <v>29</v>
      </c>
      <c r="P397" t="s">
        <v>159</v>
      </c>
      <c r="Q397" t="str">
        <f t="shared" si="18"/>
        <v>SMAS</v>
      </c>
      <c r="R397" t="str">
        <f t="shared" si="19"/>
        <v>Swasta</v>
      </c>
      <c r="S397" t="str">
        <f t="shared" si="20"/>
        <v>SMA</v>
      </c>
      <c r="T397" t="s">
        <v>42</v>
      </c>
      <c r="U397" t="s">
        <v>29</v>
      </c>
      <c r="V397" t="s">
        <v>31</v>
      </c>
      <c r="Z397" t="s">
        <v>1180</v>
      </c>
      <c r="AA397" t="str">
        <f>VLOOKUP(A397,[2]registrasi!$B$2:$C$955,2,FALSE)</f>
        <v>registrasi</v>
      </c>
      <c r="AB397">
        <f>VLOOKUP(G397,[3]Sheet1!$C$6:$G$46,5,FALSE)</f>
        <v>365</v>
      </c>
      <c r="AC397" t="str">
        <f>VLOOKUP(A397,[2]nim!$A$2:$B$922,2,FALSE)</f>
        <v>diterima</v>
      </c>
    </row>
    <row r="398" spans="1:29" x14ac:dyDescent="0.3">
      <c r="A398">
        <v>4210420791</v>
      </c>
      <c r="B398">
        <v>1</v>
      </c>
      <c r="D398">
        <v>3111022</v>
      </c>
      <c r="E398" t="s">
        <v>209</v>
      </c>
      <c r="F398" t="str">
        <f>VLOOKUP(E398,[1]PRODI_2019!$E$2:$J$70,6,FALSE)</f>
        <v>Teknik</v>
      </c>
      <c r="G398">
        <f>VLOOKUP(E398,[1]PRODI_2019!$E$2:$K$70,7,FALSE)</f>
        <v>3332</v>
      </c>
      <c r="H398" t="str">
        <f>VLOOKUP(F398,Sheet1!$H$4:$I$11,2,FALSE)</f>
        <v>3_Teknik</v>
      </c>
      <c r="I398" t="s">
        <v>537</v>
      </c>
      <c r="J398" t="s">
        <v>26</v>
      </c>
      <c r="K398" t="s">
        <v>1009</v>
      </c>
      <c r="L398" s="1">
        <v>37905</v>
      </c>
      <c r="M398" t="s">
        <v>28</v>
      </c>
      <c r="N398" t="s">
        <v>56</v>
      </c>
      <c r="O398" t="s">
        <v>29</v>
      </c>
      <c r="P398" t="s">
        <v>157</v>
      </c>
      <c r="Q398" t="str">
        <f t="shared" si="18"/>
        <v>SMAN</v>
      </c>
      <c r="R398" t="str">
        <f t="shared" si="19"/>
        <v>Negeri</v>
      </c>
      <c r="S398" t="str">
        <f t="shared" si="20"/>
        <v>SMA</v>
      </c>
      <c r="T398" t="s">
        <v>56</v>
      </c>
      <c r="U398" t="s">
        <v>29</v>
      </c>
      <c r="V398" t="s">
        <v>31</v>
      </c>
      <c r="Z398" t="s">
        <v>1179</v>
      </c>
      <c r="AA398" t="str">
        <f>VLOOKUP(A398,[2]registrasi!$B$2:$C$955,2,FALSE)</f>
        <v>registrasi</v>
      </c>
      <c r="AB398">
        <f>VLOOKUP(G398,[3]Sheet1!$C$6:$G$46,5,FALSE)</f>
        <v>434</v>
      </c>
      <c r="AC398" t="e">
        <f>VLOOKUP(A398,[2]nim!$A$2:$B$922,2,FALSE)</f>
        <v>#N/A</v>
      </c>
    </row>
    <row r="399" spans="1:29" x14ac:dyDescent="0.3">
      <c r="A399">
        <v>4210422212</v>
      </c>
      <c r="B399">
        <v>1</v>
      </c>
      <c r="D399">
        <v>3112017</v>
      </c>
      <c r="E399" t="s">
        <v>1187</v>
      </c>
      <c r="F399" t="str">
        <f>VLOOKUP(E399,[1]PRODI_2019!$E$2:$J$70,6,FALSE)</f>
        <v>Hukum</v>
      </c>
      <c r="G399">
        <f>VLOOKUP(E399,[1]PRODI_2019!$E$2:$K$70,7,FALSE)</f>
        <v>1111</v>
      </c>
      <c r="H399" t="str">
        <f>VLOOKUP(F399,Sheet1!$H$4:$I$11,2,FALSE)</f>
        <v>1_Hukum</v>
      </c>
      <c r="I399" t="s">
        <v>538</v>
      </c>
      <c r="J399" t="s">
        <v>26</v>
      </c>
      <c r="K399" t="s">
        <v>960</v>
      </c>
      <c r="L399" s="1">
        <v>37627</v>
      </c>
      <c r="M399" t="s">
        <v>28</v>
      </c>
      <c r="N399" t="s">
        <v>39</v>
      </c>
      <c r="O399" t="s">
        <v>29</v>
      </c>
      <c r="P399" t="s">
        <v>1073</v>
      </c>
      <c r="Q399" t="str">
        <f t="shared" si="18"/>
        <v>SMAN</v>
      </c>
      <c r="R399" t="str">
        <f t="shared" si="19"/>
        <v>Negeri</v>
      </c>
      <c r="S399" t="str">
        <f t="shared" si="20"/>
        <v>SMA</v>
      </c>
      <c r="T399" t="s">
        <v>39</v>
      </c>
      <c r="U399" t="s">
        <v>29</v>
      </c>
      <c r="V399" t="s">
        <v>31</v>
      </c>
      <c r="Z399" t="s">
        <v>1177</v>
      </c>
      <c r="AA399" t="str">
        <f>VLOOKUP(A399,[2]registrasi!$B$2:$C$955,2,FALSE)</f>
        <v>registrasi</v>
      </c>
      <c r="AB399">
        <f>VLOOKUP(G399,[3]Sheet1!$C$6:$G$46,5,FALSE)</f>
        <v>1201</v>
      </c>
      <c r="AC399" t="e">
        <f>VLOOKUP(A399,[2]nim!$A$2:$B$922,2,FALSE)</f>
        <v>#N/A</v>
      </c>
    </row>
    <row r="400" spans="1:29" x14ac:dyDescent="0.3">
      <c r="A400">
        <v>4210454941</v>
      </c>
      <c r="B400">
        <v>1</v>
      </c>
      <c r="D400">
        <v>3112114</v>
      </c>
      <c r="E400" t="s">
        <v>229</v>
      </c>
      <c r="F400" t="str">
        <f>VLOOKUP(E400,[1]PRODI_2019!$E$2:$J$70,6,FALSE)</f>
        <v>FKIP</v>
      </c>
      <c r="G400">
        <f>VLOOKUP(E400,[1]PRODI_2019!$E$2:$K$70,7,FALSE)</f>
        <v>2228</v>
      </c>
      <c r="H400" t="str">
        <f>VLOOKUP(F400,Sheet1!$H$4:$I$11,2,FALSE)</f>
        <v>2_FKIP</v>
      </c>
      <c r="I400" t="s">
        <v>1297</v>
      </c>
      <c r="J400" t="s">
        <v>35</v>
      </c>
      <c r="K400" t="s">
        <v>1010</v>
      </c>
      <c r="L400" s="1">
        <v>37609</v>
      </c>
      <c r="M400" t="s">
        <v>28</v>
      </c>
      <c r="N400" t="s">
        <v>49</v>
      </c>
      <c r="O400" t="s">
        <v>29</v>
      </c>
      <c r="P400" t="s">
        <v>105</v>
      </c>
      <c r="Q400" t="str">
        <f t="shared" si="18"/>
        <v>SMAN</v>
      </c>
      <c r="R400" t="str">
        <f t="shared" si="19"/>
        <v>Negeri</v>
      </c>
      <c r="S400" t="str">
        <f t="shared" si="20"/>
        <v>SMA</v>
      </c>
      <c r="T400" t="s">
        <v>49</v>
      </c>
      <c r="U400" t="s">
        <v>29</v>
      </c>
      <c r="V400" t="s">
        <v>31</v>
      </c>
      <c r="Z400" t="s">
        <v>1178</v>
      </c>
      <c r="AA400" t="e">
        <f>VLOOKUP(A400,[2]registrasi!$B$2:$C$955,2,FALSE)</f>
        <v>#N/A</v>
      </c>
      <c r="AB400">
        <f>VLOOKUP(G400,[3]Sheet1!$C$6:$G$46,5,FALSE)</f>
        <v>224</v>
      </c>
      <c r="AC400" t="e">
        <f>VLOOKUP(A400,[2]nim!$A$2:$B$922,2,FALSE)</f>
        <v>#N/A</v>
      </c>
    </row>
    <row r="401" spans="1:29" x14ac:dyDescent="0.3">
      <c r="A401">
        <v>4210962329</v>
      </c>
      <c r="B401">
        <v>1</v>
      </c>
      <c r="D401">
        <v>3112137</v>
      </c>
      <c r="E401" t="s">
        <v>210</v>
      </c>
      <c r="F401" t="str">
        <f>VLOOKUP(E401,[1]PRODI_2019!$E$2:$J$70,6,FALSE)</f>
        <v>FKIP</v>
      </c>
      <c r="G401">
        <f>VLOOKUP(E401,[1]PRODI_2019!$E$2:$K$70,7,FALSE)</f>
        <v>2290</v>
      </c>
      <c r="H401" t="str">
        <f>VLOOKUP(F401,Sheet1!$H$4:$I$11,2,FALSE)</f>
        <v>2_FKIP</v>
      </c>
      <c r="I401" t="s">
        <v>539</v>
      </c>
      <c r="J401" t="s">
        <v>35</v>
      </c>
      <c r="K401" t="s">
        <v>958</v>
      </c>
      <c r="L401" s="1">
        <v>37917</v>
      </c>
      <c r="M401" t="s">
        <v>28</v>
      </c>
      <c r="N401" t="s">
        <v>56</v>
      </c>
      <c r="O401" t="s">
        <v>29</v>
      </c>
      <c r="P401" t="s">
        <v>140</v>
      </c>
      <c r="Q401" t="str">
        <f t="shared" si="18"/>
        <v>SMAN</v>
      </c>
      <c r="R401" t="str">
        <f t="shared" si="19"/>
        <v>Negeri</v>
      </c>
      <c r="S401" t="str">
        <f t="shared" si="20"/>
        <v>SMA</v>
      </c>
      <c r="T401" t="s">
        <v>56</v>
      </c>
      <c r="U401" t="s">
        <v>29</v>
      </c>
      <c r="V401" t="s">
        <v>37</v>
      </c>
      <c r="Z401" t="s">
        <v>1172</v>
      </c>
      <c r="AA401" t="str">
        <f>VLOOKUP(A401,[2]registrasi!$B$2:$C$955,2,FALSE)</f>
        <v>registrasi</v>
      </c>
      <c r="AB401">
        <f>VLOOKUP(G401,[3]Sheet1!$C$6:$G$46,5,FALSE)</f>
        <v>348</v>
      </c>
      <c r="AC401" t="str">
        <f>VLOOKUP(A401,[2]nim!$A$2:$B$922,2,FALSE)</f>
        <v>diterima</v>
      </c>
    </row>
    <row r="402" spans="1:29" x14ac:dyDescent="0.3">
      <c r="A402">
        <v>4210474468</v>
      </c>
      <c r="B402">
        <v>1</v>
      </c>
      <c r="D402">
        <v>3112192</v>
      </c>
      <c r="E402" t="s">
        <v>202</v>
      </c>
      <c r="F402" t="str">
        <f>VLOOKUP(E402,[1]PRODI_2019!$E$2:$J$70,6,FALSE)</f>
        <v>FISIP</v>
      </c>
      <c r="G402">
        <f>VLOOKUP(E402,[1]PRODI_2019!$E$2:$K$70,7,FALSE)</f>
        <v>6670</v>
      </c>
      <c r="H402" t="str">
        <f>VLOOKUP(F402,Sheet1!$H$4:$I$11,2,FALSE)</f>
        <v>6_FISIP</v>
      </c>
      <c r="I402" t="s">
        <v>540</v>
      </c>
      <c r="J402" t="s">
        <v>26</v>
      </c>
      <c r="K402" t="s">
        <v>962</v>
      </c>
      <c r="L402" s="1">
        <v>37410</v>
      </c>
      <c r="M402" t="s">
        <v>28</v>
      </c>
      <c r="N402" t="s">
        <v>56</v>
      </c>
      <c r="O402" t="s">
        <v>29</v>
      </c>
      <c r="P402" t="s">
        <v>126</v>
      </c>
      <c r="Q402" t="str">
        <f t="shared" si="18"/>
        <v>SMAN</v>
      </c>
      <c r="R402" t="str">
        <f t="shared" si="19"/>
        <v>Negeri</v>
      </c>
      <c r="S402" t="str">
        <f t="shared" si="20"/>
        <v>SMA</v>
      </c>
      <c r="T402" t="s">
        <v>56</v>
      </c>
      <c r="U402" t="s">
        <v>29</v>
      </c>
      <c r="V402" t="s">
        <v>37</v>
      </c>
      <c r="Z402" t="s">
        <v>1173</v>
      </c>
      <c r="AA402" t="str">
        <f>VLOOKUP(A402,[2]registrasi!$B$2:$C$955,2,FALSE)</f>
        <v>registrasi</v>
      </c>
      <c r="AB402">
        <f>VLOOKUP(G402,[3]Sheet1!$C$6:$G$46,5,FALSE)</f>
        <v>512</v>
      </c>
      <c r="AC402" t="str">
        <f>VLOOKUP(A402,[2]nim!$A$2:$B$922,2,FALSE)</f>
        <v>diterima</v>
      </c>
    </row>
    <row r="403" spans="1:29" x14ac:dyDescent="0.3">
      <c r="A403">
        <v>4210477209</v>
      </c>
      <c r="B403">
        <v>1</v>
      </c>
      <c r="D403">
        <v>3111022</v>
      </c>
      <c r="E403" t="s">
        <v>209</v>
      </c>
      <c r="F403" t="str">
        <f>VLOOKUP(E403,[1]PRODI_2019!$E$2:$J$70,6,FALSE)</f>
        <v>Teknik</v>
      </c>
      <c r="G403">
        <f>VLOOKUP(E403,[1]PRODI_2019!$E$2:$K$70,7,FALSE)</f>
        <v>3332</v>
      </c>
      <c r="H403" t="str">
        <f>VLOOKUP(F403,Sheet1!$H$4:$I$11,2,FALSE)</f>
        <v>3_Teknik</v>
      </c>
      <c r="I403" t="s">
        <v>541</v>
      </c>
      <c r="J403" t="s">
        <v>26</v>
      </c>
      <c r="K403" t="s">
        <v>961</v>
      </c>
      <c r="L403" s="1">
        <v>37925</v>
      </c>
      <c r="M403" t="s">
        <v>28</v>
      </c>
      <c r="N403" t="s">
        <v>49</v>
      </c>
      <c r="O403" t="s">
        <v>29</v>
      </c>
      <c r="P403" t="s">
        <v>112</v>
      </c>
      <c r="Q403" t="str">
        <f t="shared" si="18"/>
        <v>SMAN</v>
      </c>
      <c r="R403" t="str">
        <f t="shared" si="19"/>
        <v>Negeri</v>
      </c>
      <c r="S403" t="str">
        <f t="shared" si="20"/>
        <v>SMA</v>
      </c>
      <c r="T403" t="s">
        <v>49</v>
      </c>
      <c r="U403" t="s">
        <v>29</v>
      </c>
      <c r="V403" t="s">
        <v>31</v>
      </c>
      <c r="Z403" t="s">
        <v>1174</v>
      </c>
      <c r="AA403" t="str">
        <f>VLOOKUP(A403,[2]registrasi!$B$2:$C$955,2,FALSE)</f>
        <v>registrasi</v>
      </c>
      <c r="AB403">
        <f>VLOOKUP(G403,[3]Sheet1!$C$6:$G$46,5,FALSE)</f>
        <v>434</v>
      </c>
      <c r="AC403" t="e">
        <f>VLOOKUP(A403,[2]nim!$A$2:$B$922,2,FALSE)</f>
        <v>#N/A</v>
      </c>
    </row>
    <row r="404" spans="1:29" x14ac:dyDescent="0.3">
      <c r="A404">
        <v>4210482713</v>
      </c>
      <c r="B404">
        <v>1</v>
      </c>
      <c r="D404">
        <v>3111092</v>
      </c>
      <c r="E404" t="s">
        <v>200</v>
      </c>
      <c r="F404" t="str">
        <f>VLOOKUP(E404,[1]PRODI_2019!$E$2:$J$70,6,FALSE)</f>
        <v>Pertanian</v>
      </c>
      <c r="G404">
        <f>VLOOKUP(E404,[1]PRODI_2019!$E$2:$K$70,7,FALSE)</f>
        <v>4443</v>
      </c>
      <c r="H404" t="str">
        <f>VLOOKUP(F404,Sheet1!$H$4:$I$11,2,FALSE)</f>
        <v>4_Pertanian</v>
      </c>
      <c r="I404" t="s">
        <v>542</v>
      </c>
      <c r="J404" t="s">
        <v>26</v>
      </c>
      <c r="K404" t="s">
        <v>969</v>
      </c>
      <c r="L404" s="1">
        <v>37658</v>
      </c>
      <c r="M404" t="s">
        <v>28</v>
      </c>
      <c r="N404" t="s">
        <v>72</v>
      </c>
      <c r="O404" t="s">
        <v>29</v>
      </c>
      <c r="P404" t="s">
        <v>185</v>
      </c>
      <c r="Q404" t="str">
        <f t="shared" si="18"/>
        <v>SMAN</v>
      </c>
      <c r="R404" t="str">
        <f t="shared" si="19"/>
        <v>Negeri</v>
      </c>
      <c r="S404" t="str">
        <f t="shared" si="20"/>
        <v>SMA</v>
      </c>
      <c r="T404" t="s">
        <v>72</v>
      </c>
      <c r="U404" t="s">
        <v>29</v>
      </c>
      <c r="V404" t="s">
        <v>31</v>
      </c>
      <c r="Z404" t="s">
        <v>1179</v>
      </c>
      <c r="AA404" t="str">
        <f>VLOOKUP(A404,[2]registrasi!$B$2:$C$955,2,FALSE)</f>
        <v>registrasi</v>
      </c>
      <c r="AB404">
        <f>VLOOKUP(G404,[3]Sheet1!$C$6:$G$46,5,FALSE)</f>
        <v>193</v>
      </c>
      <c r="AC404" t="e">
        <f>VLOOKUP(A404,[2]nim!$A$2:$B$922,2,FALSE)</f>
        <v>#N/A</v>
      </c>
    </row>
    <row r="405" spans="1:29" x14ac:dyDescent="0.3">
      <c r="A405">
        <v>4210492552</v>
      </c>
      <c r="B405">
        <v>1</v>
      </c>
      <c r="D405">
        <v>3112017</v>
      </c>
      <c r="E405" t="s">
        <v>1187</v>
      </c>
      <c r="F405" t="str">
        <f>VLOOKUP(E405,[1]PRODI_2019!$E$2:$J$70,6,FALSE)</f>
        <v>Hukum</v>
      </c>
      <c r="G405">
        <f>VLOOKUP(E405,[1]PRODI_2019!$E$2:$K$70,7,FALSE)</f>
        <v>1111</v>
      </c>
      <c r="H405" t="str">
        <f>VLOOKUP(F405,Sheet1!$H$4:$I$11,2,FALSE)</f>
        <v>1_Hukum</v>
      </c>
      <c r="I405" t="s">
        <v>543</v>
      </c>
      <c r="J405" t="s">
        <v>35</v>
      </c>
      <c r="K405" t="s">
        <v>960</v>
      </c>
      <c r="L405" s="1">
        <v>37791</v>
      </c>
      <c r="M405" t="s">
        <v>28</v>
      </c>
      <c r="N405" t="s">
        <v>27</v>
      </c>
      <c r="O405" t="s">
        <v>29</v>
      </c>
      <c r="P405" t="s">
        <v>1198</v>
      </c>
      <c r="Q405" t="str">
        <f t="shared" ref="Q405:Q468" si="21">TRIM(LEFT(P405,FIND(" ",P405,1)))</f>
        <v>SMAS</v>
      </c>
      <c r="R405" t="str">
        <f t="shared" ref="R405:R468" si="22">IF(RIGHT(Q405,1)="N","Negeri","Swasta")</f>
        <v>Swasta</v>
      </c>
      <c r="S405" t="str">
        <f t="shared" si="20"/>
        <v>SMA</v>
      </c>
      <c r="T405" t="s">
        <v>49</v>
      </c>
      <c r="U405" t="s">
        <v>29</v>
      </c>
      <c r="V405" t="s">
        <v>31</v>
      </c>
      <c r="Z405" t="s">
        <v>1179</v>
      </c>
      <c r="AA405" t="str">
        <f>VLOOKUP(A405,[2]registrasi!$B$2:$C$955,2,FALSE)</f>
        <v>registrasi</v>
      </c>
      <c r="AB405">
        <f>VLOOKUP(G405,[3]Sheet1!$C$6:$G$46,5,FALSE)</f>
        <v>1201</v>
      </c>
      <c r="AC405" t="e">
        <f>VLOOKUP(A405,[2]nim!$A$2:$B$922,2,FALSE)</f>
        <v>#N/A</v>
      </c>
    </row>
    <row r="406" spans="1:29" x14ac:dyDescent="0.3">
      <c r="A406">
        <v>4210514973</v>
      </c>
      <c r="B406">
        <v>1</v>
      </c>
      <c r="D406">
        <v>3111165</v>
      </c>
      <c r="E406" t="s">
        <v>208</v>
      </c>
      <c r="F406" t="str">
        <f>VLOOKUP(E406,[1]PRODI_2019!$E$2:$J$70,6,FALSE)</f>
        <v>FKIP</v>
      </c>
      <c r="G406">
        <f>VLOOKUP(E406,[1]PRODI_2019!$E$2:$K$70,7,FALSE)</f>
        <v>2281</v>
      </c>
      <c r="H406" t="str">
        <f>VLOOKUP(F406,Sheet1!$H$4:$I$11,2,FALSE)</f>
        <v>2_FKIP</v>
      </c>
      <c r="I406" t="s">
        <v>544</v>
      </c>
      <c r="J406" t="s">
        <v>35</v>
      </c>
      <c r="K406" t="s">
        <v>967</v>
      </c>
      <c r="L406" s="1">
        <v>37515</v>
      </c>
      <c r="M406" t="s">
        <v>28</v>
      </c>
      <c r="N406" t="s">
        <v>56</v>
      </c>
      <c r="O406" t="s">
        <v>29</v>
      </c>
      <c r="P406" t="s">
        <v>81</v>
      </c>
      <c r="Q406" t="str">
        <f t="shared" si="21"/>
        <v>SMAN</v>
      </c>
      <c r="R406" t="str">
        <f t="shared" si="22"/>
        <v>Negeri</v>
      </c>
      <c r="S406" t="str">
        <f t="shared" si="20"/>
        <v>SMA</v>
      </c>
      <c r="T406" t="s">
        <v>56</v>
      </c>
      <c r="U406" t="s">
        <v>29</v>
      </c>
      <c r="V406" t="s">
        <v>31</v>
      </c>
      <c r="Z406" t="s">
        <v>1179</v>
      </c>
      <c r="AA406" t="str">
        <f>VLOOKUP(A406,[2]registrasi!$B$2:$C$955,2,FALSE)</f>
        <v>registrasi</v>
      </c>
      <c r="AB406">
        <f>VLOOKUP(G406,[3]Sheet1!$C$6:$G$46,5,FALSE)</f>
        <v>160</v>
      </c>
      <c r="AC406" t="e">
        <f>VLOOKUP(A406,[2]nim!$A$2:$B$922,2,FALSE)</f>
        <v>#N/A</v>
      </c>
    </row>
    <row r="407" spans="1:29" x14ac:dyDescent="0.3">
      <c r="A407">
        <v>4210519195</v>
      </c>
      <c r="B407">
        <v>1</v>
      </c>
      <c r="D407">
        <v>3111173</v>
      </c>
      <c r="E407" t="s">
        <v>228</v>
      </c>
      <c r="F407" t="str">
        <f>VLOOKUP(E407,[1]PRODI_2019!$E$2:$J$70,6,FALSE)</f>
        <v>Pertanian</v>
      </c>
      <c r="G407">
        <f>VLOOKUP(E407,[1]PRODI_2019!$E$2:$K$70,7,FALSE)</f>
        <v>4444</v>
      </c>
      <c r="H407" t="str">
        <f>VLOOKUP(F407,Sheet1!$H$4:$I$11,2,FALSE)</f>
        <v>4_Pertanian</v>
      </c>
      <c r="I407" t="s">
        <v>545</v>
      </c>
      <c r="J407" t="s">
        <v>35</v>
      </c>
      <c r="K407" t="s">
        <v>960</v>
      </c>
      <c r="L407" s="1">
        <v>37784</v>
      </c>
      <c r="M407" t="s">
        <v>28</v>
      </c>
      <c r="N407" t="s">
        <v>39</v>
      </c>
      <c r="O407" t="s">
        <v>29</v>
      </c>
      <c r="P407" t="s">
        <v>99</v>
      </c>
      <c r="Q407" t="str">
        <f t="shared" si="21"/>
        <v>SMAN</v>
      </c>
      <c r="R407" t="str">
        <f t="shared" si="22"/>
        <v>Negeri</v>
      </c>
      <c r="S407" t="str">
        <f t="shared" si="20"/>
        <v>SMA</v>
      </c>
      <c r="T407" t="s">
        <v>39</v>
      </c>
      <c r="U407" t="s">
        <v>29</v>
      </c>
      <c r="V407" t="s">
        <v>31</v>
      </c>
      <c r="Z407" t="s">
        <v>1177</v>
      </c>
      <c r="AA407" t="str">
        <f>VLOOKUP(A407,[2]registrasi!$B$2:$C$955,2,FALSE)</f>
        <v>registrasi</v>
      </c>
      <c r="AB407">
        <f>VLOOKUP(G407,[3]Sheet1!$C$6:$G$46,5,FALSE)</f>
        <v>476</v>
      </c>
      <c r="AC407" t="e">
        <f>VLOOKUP(A407,[2]nim!$A$2:$B$922,2,FALSE)</f>
        <v>#N/A</v>
      </c>
    </row>
    <row r="408" spans="1:29" x14ac:dyDescent="0.3">
      <c r="A408">
        <v>4210533998</v>
      </c>
      <c r="B408">
        <v>1</v>
      </c>
      <c r="D408">
        <v>3111165</v>
      </c>
      <c r="E408" t="s">
        <v>208</v>
      </c>
      <c r="F408" t="str">
        <f>VLOOKUP(E408,[1]PRODI_2019!$E$2:$J$70,6,FALSE)</f>
        <v>FKIP</v>
      </c>
      <c r="G408">
        <f>VLOOKUP(E408,[1]PRODI_2019!$E$2:$K$70,7,FALSE)</f>
        <v>2281</v>
      </c>
      <c r="H408" t="str">
        <f>VLOOKUP(F408,Sheet1!$H$4:$I$11,2,FALSE)</f>
        <v>2_FKIP</v>
      </c>
      <c r="I408" t="s">
        <v>546</v>
      </c>
      <c r="J408" t="s">
        <v>35</v>
      </c>
      <c r="K408" t="s">
        <v>999</v>
      </c>
      <c r="L408" s="1">
        <v>37828</v>
      </c>
      <c r="M408" t="s">
        <v>28</v>
      </c>
      <c r="N408" t="s">
        <v>42</v>
      </c>
      <c r="O408" t="s">
        <v>29</v>
      </c>
      <c r="P408" t="s">
        <v>76</v>
      </c>
      <c r="Q408" t="str">
        <f t="shared" si="21"/>
        <v>MAN</v>
      </c>
      <c r="R408" t="str">
        <f t="shared" si="22"/>
        <v>Negeri</v>
      </c>
      <c r="S408" t="str">
        <f t="shared" si="20"/>
        <v>MA</v>
      </c>
      <c r="T408" t="s">
        <v>42</v>
      </c>
      <c r="U408" t="s">
        <v>29</v>
      </c>
      <c r="V408" t="s">
        <v>37</v>
      </c>
      <c r="Z408" t="s">
        <v>1178</v>
      </c>
      <c r="AA408" t="str">
        <f>VLOOKUP(A408,[2]registrasi!$B$2:$C$955,2,FALSE)</f>
        <v>registrasi</v>
      </c>
      <c r="AB408">
        <f>VLOOKUP(G408,[3]Sheet1!$C$6:$G$46,5,FALSE)</f>
        <v>160</v>
      </c>
      <c r="AC408" t="str">
        <f>VLOOKUP(A408,[2]nim!$A$2:$B$922,2,FALSE)</f>
        <v>diterima</v>
      </c>
    </row>
    <row r="409" spans="1:29" x14ac:dyDescent="0.3">
      <c r="A409">
        <v>4210534852</v>
      </c>
      <c r="B409">
        <v>1</v>
      </c>
      <c r="D409">
        <v>3111061</v>
      </c>
      <c r="E409" t="s">
        <v>223</v>
      </c>
      <c r="F409" t="str">
        <f>VLOOKUP(E409,[1]PRODI_2019!$E$2:$J$70,6,FALSE)</f>
        <v>Teknik</v>
      </c>
      <c r="G409">
        <f>VLOOKUP(E409,[1]PRODI_2019!$E$2:$K$70,7,FALSE)</f>
        <v>3336</v>
      </c>
      <c r="H409" t="str">
        <f>VLOOKUP(F409,Sheet1!$H$4:$I$11,2,FALSE)</f>
        <v>3_Teknik</v>
      </c>
      <c r="I409" t="s">
        <v>547</v>
      </c>
      <c r="J409" t="s">
        <v>35</v>
      </c>
      <c r="K409" t="s">
        <v>974</v>
      </c>
      <c r="L409" s="1">
        <v>37741</v>
      </c>
      <c r="M409" t="s">
        <v>28</v>
      </c>
      <c r="N409" t="s">
        <v>42</v>
      </c>
      <c r="O409" t="s">
        <v>29</v>
      </c>
      <c r="P409" t="s">
        <v>76</v>
      </c>
      <c r="Q409" t="str">
        <f t="shared" si="21"/>
        <v>MAN</v>
      </c>
      <c r="R409" t="str">
        <f t="shared" si="22"/>
        <v>Negeri</v>
      </c>
      <c r="S409" t="str">
        <f t="shared" si="20"/>
        <v>MA</v>
      </c>
      <c r="T409" t="s">
        <v>42</v>
      </c>
      <c r="U409" t="s">
        <v>29</v>
      </c>
      <c r="V409" t="s">
        <v>37</v>
      </c>
      <c r="Z409" t="s">
        <v>1179</v>
      </c>
      <c r="AA409" t="str">
        <f>VLOOKUP(A409,[2]registrasi!$B$2:$C$955,2,FALSE)</f>
        <v>registrasi</v>
      </c>
      <c r="AB409">
        <f>VLOOKUP(G409,[3]Sheet1!$C$6:$G$46,5,FALSE)</f>
        <v>511</v>
      </c>
      <c r="AC409" t="str">
        <f>VLOOKUP(A409,[2]nim!$A$2:$B$922,2,FALSE)</f>
        <v>diterima</v>
      </c>
    </row>
    <row r="410" spans="1:29" x14ac:dyDescent="0.3">
      <c r="A410">
        <v>4210536584</v>
      </c>
      <c r="B410">
        <v>1</v>
      </c>
      <c r="D410">
        <v>3111014</v>
      </c>
      <c r="E410" t="s">
        <v>213</v>
      </c>
      <c r="F410" t="str">
        <f>VLOOKUP(E410,[1]PRODI_2019!$E$2:$J$70,6,FALSE)</f>
        <v>Teknik</v>
      </c>
      <c r="G410">
        <f>VLOOKUP(E410,[1]PRODI_2019!$E$2:$K$70,7,FALSE)</f>
        <v>3331</v>
      </c>
      <c r="H410" t="str">
        <f>VLOOKUP(F410,Sheet1!$H$4:$I$11,2,FALSE)</f>
        <v>3_Teknik</v>
      </c>
      <c r="I410" t="s">
        <v>1298</v>
      </c>
      <c r="J410" t="s">
        <v>26</v>
      </c>
      <c r="K410" t="s">
        <v>958</v>
      </c>
      <c r="L410" s="1">
        <v>37734</v>
      </c>
      <c r="M410" t="s">
        <v>28</v>
      </c>
      <c r="N410" t="s">
        <v>27</v>
      </c>
      <c r="O410" t="s">
        <v>29</v>
      </c>
      <c r="P410" t="s">
        <v>122</v>
      </c>
      <c r="Q410" t="str">
        <f t="shared" si="21"/>
        <v>SMAN</v>
      </c>
      <c r="R410" t="str">
        <f t="shared" si="22"/>
        <v>Negeri</v>
      </c>
      <c r="S410" t="str">
        <f t="shared" si="20"/>
        <v>SMA</v>
      </c>
      <c r="T410" t="s">
        <v>27</v>
      </c>
      <c r="U410" t="s">
        <v>29</v>
      </c>
      <c r="V410" t="s">
        <v>31</v>
      </c>
      <c r="Z410" t="s">
        <v>1180</v>
      </c>
      <c r="AA410" t="str">
        <f>VLOOKUP(A410,[2]registrasi!$B$2:$C$955,2,FALSE)</f>
        <v>registrasi</v>
      </c>
      <c r="AB410">
        <f>VLOOKUP(G410,[3]Sheet1!$C$6:$G$46,5,FALSE)</f>
        <v>365</v>
      </c>
      <c r="AC410" t="e">
        <f>VLOOKUP(A410,[2]nim!$A$2:$B$922,2,FALSE)</f>
        <v>#N/A</v>
      </c>
    </row>
    <row r="411" spans="1:29" x14ac:dyDescent="0.3">
      <c r="A411">
        <v>4210542091</v>
      </c>
      <c r="B411">
        <v>1</v>
      </c>
      <c r="D411">
        <v>3112122</v>
      </c>
      <c r="E411" t="s">
        <v>236</v>
      </c>
      <c r="F411" t="str">
        <f>VLOOKUP(E411,[1]PRODI_2019!$E$2:$J$70,6,FALSE)</f>
        <v>FEB</v>
      </c>
      <c r="G411">
        <f>VLOOKUP(E411,[1]PRODI_2019!$E$2:$K$70,7,FALSE)</f>
        <v>5554</v>
      </c>
      <c r="H411" t="str">
        <f>VLOOKUP(F411,Sheet1!$H$4:$I$11,2,FALSE)</f>
        <v>5_FEB</v>
      </c>
      <c r="I411" t="s">
        <v>548</v>
      </c>
      <c r="J411" t="s">
        <v>26</v>
      </c>
      <c r="K411" t="s">
        <v>974</v>
      </c>
      <c r="L411" s="1">
        <v>37972</v>
      </c>
      <c r="M411" t="s">
        <v>28</v>
      </c>
      <c r="N411" t="s">
        <v>42</v>
      </c>
      <c r="O411" t="s">
        <v>29</v>
      </c>
      <c r="P411" t="s">
        <v>76</v>
      </c>
      <c r="Q411" t="str">
        <f t="shared" si="21"/>
        <v>MAN</v>
      </c>
      <c r="R411" t="str">
        <f t="shared" si="22"/>
        <v>Negeri</v>
      </c>
      <c r="S411" t="str">
        <f t="shared" si="20"/>
        <v>MA</v>
      </c>
      <c r="T411" t="s">
        <v>42</v>
      </c>
      <c r="U411" t="s">
        <v>29</v>
      </c>
      <c r="V411" t="s">
        <v>37</v>
      </c>
      <c r="Z411" t="s">
        <v>1174</v>
      </c>
      <c r="AA411" t="str">
        <f>VLOOKUP(A411,[2]registrasi!$B$2:$C$955,2,FALSE)</f>
        <v>registrasi</v>
      </c>
      <c r="AB411">
        <f>VLOOKUP(G411,[3]Sheet1!$C$6:$G$46,5,FALSE)</f>
        <v>332</v>
      </c>
      <c r="AC411" t="str">
        <f>VLOOKUP(A411,[2]nim!$A$2:$B$922,2,FALSE)</f>
        <v>diterima</v>
      </c>
    </row>
    <row r="412" spans="1:29" x14ac:dyDescent="0.3">
      <c r="A412">
        <v>4210562814</v>
      </c>
      <c r="B412">
        <v>1</v>
      </c>
      <c r="D412">
        <v>3112017</v>
      </c>
      <c r="E412" t="s">
        <v>1187</v>
      </c>
      <c r="F412" t="str">
        <f>VLOOKUP(E412,[1]PRODI_2019!$E$2:$J$70,6,FALSE)</f>
        <v>Hukum</v>
      </c>
      <c r="G412">
        <f>VLOOKUP(E412,[1]PRODI_2019!$E$2:$K$70,7,FALSE)</f>
        <v>1111</v>
      </c>
      <c r="H412" t="str">
        <f>VLOOKUP(F412,Sheet1!$H$4:$I$11,2,FALSE)</f>
        <v>1_Hukum</v>
      </c>
      <c r="I412" t="s">
        <v>1299</v>
      </c>
      <c r="J412" t="s">
        <v>26</v>
      </c>
      <c r="K412" t="s">
        <v>969</v>
      </c>
      <c r="L412" s="1">
        <v>37367</v>
      </c>
      <c r="M412" t="s">
        <v>28</v>
      </c>
      <c r="N412" t="s">
        <v>27</v>
      </c>
      <c r="O412" t="s">
        <v>29</v>
      </c>
      <c r="P412" t="s">
        <v>1100</v>
      </c>
      <c r="Q412" t="str">
        <f t="shared" si="21"/>
        <v>SMAN</v>
      </c>
      <c r="R412" t="str">
        <f t="shared" si="22"/>
        <v>Negeri</v>
      </c>
      <c r="S412" t="str">
        <f t="shared" si="20"/>
        <v>SMA</v>
      </c>
      <c r="T412" t="s">
        <v>27</v>
      </c>
      <c r="U412" t="s">
        <v>29</v>
      </c>
      <c r="V412" t="s">
        <v>31</v>
      </c>
      <c r="Z412" t="s">
        <v>1174</v>
      </c>
      <c r="AA412" t="str">
        <f>VLOOKUP(A412,[2]registrasi!$B$2:$C$955,2,FALSE)</f>
        <v>registrasi</v>
      </c>
      <c r="AB412">
        <f>VLOOKUP(G412,[3]Sheet1!$C$6:$G$46,5,FALSE)</f>
        <v>1201</v>
      </c>
      <c r="AC412" t="e">
        <f>VLOOKUP(A412,[2]nim!$A$2:$B$922,2,FALSE)</f>
        <v>#N/A</v>
      </c>
    </row>
    <row r="413" spans="1:29" x14ac:dyDescent="0.3">
      <c r="A413">
        <v>4210381581</v>
      </c>
      <c r="B413">
        <v>1</v>
      </c>
      <c r="D413">
        <v>3112056</v>
      </c>
      <c r="E413" t="s">
        <v>224</v>
      </c>
      <c r="F413" t="str">
        <f>VLOOKUP(E413,[1]PRODI_2019!$E$2:$J$70,6,FALSE)</f>
        <v>FISIP</v>
      </c>
      <c r="G413">
        <f>VLOOKUP(E413,[1]PRODI_2019!$E$2:$K$70,7,FALSE)</f>
        <v>6661</v>
      </c>
      <c r="H413" t="str">
        <f>VLOOKUP(F413,Sheet1!$H$4:$I$11,2,FALSE)</f>
        <v>6_FISIP</v>
      </c>
      <c r="I413" t="s">
        <v>1300</v>
      </c>
      <c r="J413" t="s">
        <v>35</v>
      </c>
      <c r="K413" t="s">
        <v>958</v>
      </c>
      <c r="L413" s="1">
        <v>37540</v>
      </c>
      <c r="M413" t="s">
        <v>28</v>
      </c>
      <c r="N413" t="s">
        <v>72</v>
      </c>
      <c r="O413" t="s">
        <v>29</v>
      </c>
      <c r="P413" t="s">
        <v>90</v>
      </c>
      <c r="Q413" t="str">
        <f t="shared" si="21"/>
        <v>SMAS</v>
      </c>
      <c r="R413" t="str">
        <f t="shared" si="22"/>
        <v>Swasta</v>
      </c>
      <c r="S413" t="str">
        <f t="shared" si="20"/>
        <v>SMA</v>
      </c>
      <c r="T413" t="s">
        <v>72</v>
      </c>
      <c r="U413" t="s">
        <v>29</v>
      </c>
      <c r="V413" t="s">
        <v>31</v>
      </c>
      <c r="Z413" t="s">
        <v>1178</v>
      </c>
      <c r="AA413" t="str">
        <f>VLOOKUP(A413,[2]registrasi!$B$2:$C$955,2,FALSE)</f>
        <v>registrasi</v>
      </c>
      <c r="AB413">
        <f>VLOOKUP(G413,[3]Sheet1!$C$6:$G$46,5,FALSE)</f>
        <v>1115</v>
      </c>
      <c r="AC413" t="str">
        <f>VLOOKUP(A413,[2]nim!$A$2:$B$922,2,FALSE)</f>
        <v>diterima</v>
      </c>
    </row>
    <row r="414" spans="1:29" x14ac:dyDescent="0.3">
      <c r="A414">
        <v>4210573844</v>
      </c>
      <c r="B414">
        <v>1</v>
      </c>
      <c r="D414">
        <v>3112056</v>
      </c>
      <c r="E414" t="s">
        <v>224</v>
      </c>
      <c r="F414" t="str">
        <f>VLOOKUP(E414,[1]PRODI_2019!$E$2:$J$70,6,FALSE)</f>
        <v>FISIP</v>
      </c>
      <c r="G414">
        <f>VLOOKUP(E414,[1]PRODI_2019!$E$2:$K$70,7,FALSE)</f>
        <v>6661</v>
      </c>
      <c r="H414" t="str">
        <f>VLOOKUP(F414,Sheet1!$H$4:$I$11,2,FALSE)</f>
        <v>6_FISIP</v>
      </c>
      <c r="I414" t="s">
        <v>1301</v>
      </c>
      <c r="J414" t="s">
        <v>35</v>
      </c>
      <c r="K414" t="s">
        <v>958</v>
      </c>
      <c r="L414" s="1">
        <v>37717</v>
      </c>
      <c r="M414" t="s">
        <v>28</v>
      </c>
      <c r="N414" t="s">
        <v>39</v>
      </c>
      <c r="O414" t="s">
        <v>29</v>
      </c>
      <c r="P414" t="s">
        <v>173</v>
      </c>
      <c r="Q414" t="str">
        <f t="shared" si="21"/>
        <v>SMAN</v>
      </c>
      <c r="R414" t="str">
        <f t="shared" si="22"/>
        <v>Negeri</v>
      </c>
      <c r="S414" t="str">
        <f t="shared" si="20"/>
        <v>SMA</v>
      </c>
      <c r="T414" t="s">
        <v>39</v>
      </c>
      <c r="U414" t="s">
        <v>29</v>
      </c>
      <c r="V414" t="s">
        <v>37</v>
      </c>
      <c r="Z414" t="s">
        <v>1172</v>
      </c>
      <c r="AA414" t="str">
        <f>VLOOKUP(A414,[2]registrasi!$B$2:$C$955,2,FALSE)</f>
        <v>registrasi</v>
      </c>
      <c r="AB414">
        <f>VLOOKUP(G414,[3]Sheet1!$C$6:$G$46,5,FALSE)</f>
        <v>1115</v>
      </c>
      <c r="AC414" t="str">
        <f>VLOOKUP(A414,[2]nim!$A$2:$B$922,2,FALSE)</f>
        <v>diterima</v>
      </c>
    </row>
    <row r="415" spans="1:29" x14ac:dyDescent="0.3">
      <c r="A415">
        <v>4210887790</v>
      </c>
      <c r="B415">
        <v>1</v>
      </c>
      <c r="D415">
        <v>3112017</v>
      </c>
      <c r="E415" t="s">
        <v>1187</v>
      </c>
      <c r="F415" t="str">
        <f>VLOOKUP(E415,[1]PRODI_2019!$E$2:$J$70,6,FALSE)</f>
        <v>Hukum</v>
      </c>
      <c r="G415">
        <f>VLOOKUP(E415,[1]PRODI_2019!$E$2:$K$70,7,FALSE)</f>
        <v>1111</v>
      </c>
      <c r="H415" t="str">
        <f>VLOOKUP(F415,Sheet1!$H$4:$I$11,2,FALSE)</f>
        <v>1_Hukum</v>
      </c>
      <c r="I415" t="s">
        <v>1302</v>
      </c>
      <c r="J415" t="s">
        <v>35</v>
      </c>
      <c r="K415" t="s">
        <v>972</v>
      </c>
      <c r="L415" s="1">
        <v>37910</v>
      </c>
      <c r="M415" t="s">
        <v>28</v>
      </c>
      <c r="N415" t="s">
        <v>36</v>
      </c>
      <c r="O415" t="s">
        <v>29</v>
      </c>
      <c r="P415" t="s">
        <v>167</v>
      </c>
      <c r="Q415" t="str">
        <f t="shared" si="21"/>
        <v>SMAN</v>
      </c>
      <c r="R415" t="str">
        <f t="shared" si="22"/>
        <v>Negeri</v>
      </c>
      <c r="S415" t="str">
        <f t="shared" si="20"/>
        <v>SMA</v>
      </c>
      <c r="T415" t="s">
        <v>36</v>
      </c>
      <c r="U415" t="s">
        <v>29</v>
      </c>
      <c r="V415" t="s">
        <v>37</v>
      </c>
      <c r="Z415" t="s">
        <v>1173</v>
      </c>
      <c r="AA415" t="str">
        <f>VLOOKUP(A415,[2]registrasi!$B$2:$C$955,2,FALSE)</f>
        <v>registrasi</v>
      </c>
      <c r="AB415">
        <f>VLOOKUP(G415,[3]Sheet1!$C$6:$G$46,5,FALSE)</f>
        <v>1201</v>
      </c>
      <c r="AC415" t="str">
        <f>VLOOKUP(A415,[2]nim!$A$2:$B$922,2,FALSE)</f>
        <v>diterima</v>
      </c>
    </row>
    <row r="416" spans="1:29" x14ac:dyDescent="0.3">
      <c r="A416">
        <v>4210918088</v>
      </c>
      <c r="B416">
        <v>1</v>
      </c>
      <c r="D416">
        <v>3111173</v>
      </c>
      <c r="E416" t="s">
        <v>228</v>
      </c>
      <c r="F416" t="str">
        <f>VLOOKUP(E416,[1]PRODI_2019!$E$2:$J$70,6,FALSE)</f>
        <v>Pertanian</v>
      </c>
      <c r="G416">
        <f>VLOOKUP(E416,[1]PRODI_2019!$E$2:$K$70,7,FALSE)</f>
        <v>4444</v>
      </c>
      <c r="H416" t="str">
        <f>VLOOKUP(F416,Sheet1!$H$4:$I$11,2,FALSE)</f>
        <v>4_Pertanian</v>
      </c>
      <c r="I416" t="s">
        <v>549</v>
      </c>
      <c r="J416" t="s">
        <v>26</v>
      </c>
      <c r="K416" t="s">
        <v>974</v>
      </c>
      <c r="L416" s="1">
        <v>37777</v>
      </c>
      <c r="M416" t="s">
        <v>28</v>
      </c>
      <c r="N416" t="s">
        <v>42</v>
      </c>
      <c r="O416" t="s">
        <v>29</v>
      </c>
      <c r="P416" t="s">
        <v>150</v>
      </c>
      <c r="Q416" t="str">
        <f t="shared" si="21"/>
        <v>SMAS</v>
      </c>
      <c r="R416" t="str">
        <f t="shared" si="22"/>
        <v>Swasta</v>
      </c>
      <c r="S416" t="str">
        <f t="shared" si="20"/>
        <v>SMA</v>
      </c>
      <c r="T416" t="s">
        <v>42</v>
      </c>
      <c r="U416" t="s">
        <v>29</v>
      </c>
      <c r="V416" t="s">
        <v>37</v>
      </c>
      <c r="Z416" t="s">
        <v>1173</v>
      </c>
      <c r="AA416" t="str">
        <f>VLOOKUP(A416,[2]registrasi!$B$2:$C$955,2,FALSE)</f>
        <v>registrasi</v>
      </c>
      <c r="AB416">
        <f>VLOOKUP(G416,[3]Sheet1!$C$6:$G$46,5,FALSE)</f>
        <v>476</v>
      </c>
      <c r="AC416" t="str">
        <f>VLOOKUP(A416,[2]nim!$A$2:$B$922,2,FALSE)</f>
        <v>diterima</v>
      </c>
    </row>
    <row r="417" spans="1:29" x14ac:dyDescent="0.3">
      <c r="A417">
        <v>4210608974</v>
      </c>
      <c r="B417">
        <v>1</v>
      </c>
      <c r="D417">
        <v>3111157</v>
      </c>
      <c r="E417" t="s">
        <v>214</v>
      </c>
      <c r="F417" t="str">
        <f>VLOOKUP(E417,[1]PRODI_2019!$E$2:$J$70,6,FALSE)</f>
        <v>FKIP</v>
      </c>
      <c r="G417">
        <f>VLOOKUP(E417,[1]PRODI_2019!$E$2:$K$70,7,FALSE)</f>
        <v>2282</v>
      </c>
      <c r="H417" t="str">
        <f>VLOOKUP(F417,Sheet1!$H$4:$I$11,2,FALSE)</f>
        <v>2_FKIP</v>
      </c>
      <c r="I417" t="s">
        <v>550</v>
      </c>
      <c r="J417" t="s">
        <v>26</v>
      </c>
      <c r="K417" t="s">
        <v>967</v>
      </c>
      <c r="L417" s="1">
        <v>37925</v>
      </c>
      <c r="M417" t="s">
        <v>28</v>
      </c>
      <c r="N417" t="s">
        <v>56</v>
      </c>
      <c r="O417" t="s">
        <v>29</v>
      </c>
      <c r="P417" t="s">
        <v>140</v>
      </c>
      <c r="Q417" t="str">
        <f t="shared" si="21"/>
        <v>SMAN</v>
      </c>
      <c r="R417" t="str">
        <f t="shared" si="22"/>
        <v>Negeri</v>
      </c>
      <c r="S417" t="str">
        <f t="shared" si="20"/>
        <v>SMA</v>
      </c>
      <c r="T417" t="s">
        <v>56</v>
      </c>
      <c r="U417" t="s">
        <v>29</v>
      </c>
      <c r="V417" t="s">
        <v>37</v>
      </c>
      <c r="Z417" t="s">
        <v>1172</v>
      </c>
      <c r="AA417" t="str">
        <f>VLOOKUP(A417,[2]registrasi!$B$2:$C$955,2,FALSE)</f>
        <v>registrasi</v>
      </c>
      <c r="AB417">
        <f>VLOOKUP(G417,[3]Sheet1!$C$6:$G$46,5,FALSE)</f>
        <v>191</v>
      </c>
      <c r="AC417" t="str">
        <f>VLOOKUP(A417,[2]nim!$A$2:$B$922,2,FALSE)</f>
        <v>diterima</v>
      </c>
    </row>
    <row r="418" spans="1:29" x14ac:dyDescent="0.3">
      <c r="A418">
        <v>4210612803</v>
      </c>
      <c r="B418">
        <v>1</v>
      </c>
      <c r="D418">
        <v>3111173</v>
      </c>
      <c r="E418" t="s">
        <v>228</v>
      </c>
      <c r="F418" t="str">
        <f>VLOOKUP(E418,[1]PRODI_2019!$E$2:$J$70,6,FALSE)</f>
        <v>Pertanian</v>
      </c>
      <c r="G418">
        <f>VLOOKUP(E418,[1]PRODI_2019!$E$2:$K$70,7,FALSE)</f>
        <v>4444</v>
      </c>
      <c r="H418" t="str">
        <f>VLOOKUP(F418,Sheet1!$H$4:$I$11,2,FALSE)</f>
        <v>4_Pertanian</v>
      </c>
      <c r="I418" t="s">
        <v>1303</v>
      </c>
      <c r="J418" t="s">
        <v>35</v>
      </c>
      <c r="K418" t="s">
        <v>1011</v>
      </c>
      <c r="L418" s="1">
        <v>37601</v>
      </c>
      <c r="M418" t="s">
        <v>28</v>
      </c>
      <c r="N418" t="s">
        <v>36</v>
      </c>
      <c r="O418" t="s">
        <v>29</v>
      </c>
      <c r="P418" t="s">
        <v>125</v>
      </c>
      <c r="Q418" t="str">
        <f t="shared" si="21"/>
        <v>SMAN</v>
      </c>
      <c r="R418" t="str">
        <f t="shared" si="22"/>
        <v>Negeri</v>
      </c>
      <c r="S418" t="str">
        <f t="shared" si="20"/>
        <v>SMA</v>
      </c>
      <c r="T418" t="s">
        <v>36</v>
      </c>
      <c r="U418" t="s">
        <v>29</v>
      </c>
      <c r="V418" t="s">
        <v>31</v>
      </c>
      <c r="Z418" t="s">
        <v>1179</v>
      </c>
      <c r="AA418" t="str">
        <f>VLOOKUP(A418,[2]registrasi!$B$2:$C$955,2,FALSE)</f>
        <v>registrasi</v>
      </c>
      <c r="AB418">
        <f>VLOOKUP(G418,[3]Sheet1!$C$6:$G$46,5,FALSE)</f>
        <v>476</v>
      </c>
      <c r="AC418" t="e">
        <f>VLOOKUP(A418,[2]nim!$A$2:$B$922,2,FALSE)</f>
        <v>#N/A</v>
      </c>
    </row>
    <row r="419" spans="1:29" x14ac:dyDescent="0.3">
      <c r="A419">
        <v>4210985823</v>
      </c>
      <c r="B419">
        <v>1</v>
      </c>
      <c r="D419">
        <v>3111103</v>
      </c>
      <c r="E419" t="s">
        <v>216</v>
      </c>
      <c r="F419" t="str">
        <f>VLOOKUP(E419,[1]PRODI_2019!$E$2:$J$70,6,FALSE)</f>
        <v>FKIP</v>
      </c>
      <c r="G419">
        <f>VLOOKUP(E419,[1]PRODI_2019!$E$2:$K$70,7,FALSE)</f>
        <v>2224</v>
      </c>
      <c r="H419" t="str">
        <f>VLOOKUP(F419,Sheet1!$H$4:$I$11,2,FALSE)</f>
        <v>2_FKIP</v>
      </c>
      <c r="I419" t="s">
        <v>551</v>
      </c>
      <c r="J419" t="s">
        <v>35</v>
      </c>
      <c r="K419" t="s">
        <v>962</v>
      </c>
      <c r="L419" s="1">
        <v>37895</v>
      </c>
      <c r="M419" t="s">
        <v>28</v>
      </c>
      <c r="N419" t="s">
        <v>42</v>
      </c>
      <c r="O419" t="s">
        <v>29</v>
      </c>
      <c r="P419" t="s">
        <v>108</v>
      </c>
      <c r="Q419" t="str">
        <f t="shared" si="21"/>
        <v>MAN</v>
      </c>
      <c r="R419" t="str">
        <f t="shared" si="22"/>
        <v>Negeri</v>
      </c>
      <c r="S419" t="str">
        <f t="shared" si="20"/>
        <v>MA</v>
      </c>
      <c r="T419" t="s">
        <v>42</v>
      </c>
      <c r="U419" t="s">
        <v>29</v>
      </c>
      <c r="V419" t="s">
        <v>37</v>
      </c>
      <c r="Z419" t="s">
        <v>1174</v>
      </c>
      <c r="AA419" t="str">
        <f>VLOOKUP(A419,[2]registrasi!$B$2:$C$955,2,FALSE)</f>
        <v>registrasi</v>
      </c>
      <c r="AB419">
        <f>VLOOKUP(G419,[3]Sheet1!$C$6:$G$46,5,FALSE)</f>
        <v>442</v>
      </c>
      <c r="AC419" t="str">
        <f>VLOOKUP(A419,[2]nim!$A$2:$B$922,2,FALSE)</f>
        <v>diterima</v>
      </c>
    </row>
    <row r="420" spans="1:29" x14ac:dyDescent="0.3">
      <c r="A420">
        <v>4210963617</v>
      </c>
      <c r="B420">
        <v>1</v>
      </c>
      <c r="D420">
        <v>3112064</v>
      </c>
      <c r="E420" t="s">
        <v>215</v>
      </c>
      <c r="F420" t="str">
        <f>VLOOKUP(E420,[1]PRODI_2019!$E$2:$J$70,6,FALSE)</f>
        <v>FISIP</v>
      </c>
      <c r="G420">
        <f>VLOOKUP(E420,[1]PRODI_2019!$E$2:$K$70,7,FALSE)</f>
        <v>6662</v>
      </c>
      <c r="H420" t="str">
        <f>VLOOKUP(F420,Sheet1!$H$4:$I$11,2,FALSE)</f>
        <v>6_FISIP</v>
      </c>
      <c r="I420" t="s">
        <v>552</v>
      </c>
      <c r="J420" t="s">
        <v>26</v>
      </c>
      <c r="K420" t="s">
        <v>958</v>
      </c>
      <c r="L420" s="1">
        <v>37852</v>
      </c>
      <c r="M420" t="s">
        <v>28</v>
      </c>
      <c r="N420" t="s">
        <v>72</v>
      </c>
      <c r="O420" t="s">
        <v>29</v>
      </c>
      <c r="P420" t="s">
        <v>1066</v>
      </c>
      <c r="Q420" t="str">
        <f t="shared" si="21"/>
        <v>SMAN</v>
      </c>
      <c r="R420" t="str">
        <f t="shared" si="22"/>
        <v>Negeri</v>
      </c>
      <c r="S420" t="str">
        <f t="shared" si="20"/>
        <v>SMA</v>
      </c>
      <c r="T420" t="s">
        <v>72</v>
      </c>
      <c r="U420" t="s">
        <v>29</v>
      </c>
      <c r="V420" t="s">
        <v>31</v>
      </c>
      <c r="Z420" t="s">
        <v>1181</v>
      </c>
      <c r="AA420" t="str">
        <f>VLOOKUP(A420,[2]registrasi!$B$2:$C$955,2,FALSE)</f>
        <v>registrasi</v>
      </c>
      <c r="AB420">
        <f>VLOOKUP(G420,[3]Sheet1!$C$6:$G$46,5,FALSE)</f>
        <v>1423</v>
      </c>
      <c r="AC420" t="e">
        <f>VLOOKUP(A420,[2]nim!$A$2:$B$922,2,FALSE)</f>
        <v>#N/A</v>
      </c>
    </row>
    <row r="421" spans="1:29" x14ac:dyDescent="0.3">
      <c r="A421">
        <v>4210939011</v>
      </c>
      <c r="B421">
        <v>1</v>
      </c>
      <c r="D421">
        <v>3112056</v>
      </c>
      <c r="E421" t="s">
        <v>224</v>
      </c>
      <c r="F421" t="str">
        <f>VLOOKUP(E421,[1]PRODI_2019!$E$2:$J$70,6,FALSE)</f>
        <v>FISIP</v>
      </c>
      <c r="G421">
        <f>VLOOKUP(E421,[1]PRODI_2019!$E$2:$K$70,7,FALSE)</f>
        <v>6661</v>
      </c>
      <c r="H421" t="str">
        <f>VLOOKUP(F421,Sheet1!$H$4:$I$11,2,FALSE)</f>
        <v>6_FISIP</v>
      </c>
      <c r="I421" t="s">
        <v>553</v>
      </c>
      <c r="J421" t="s">
        <v>35</v>
      </c>
      <c r="K421" t="s">
        <v>956</v>
      </c>
      <c r="L421" s="1">
        <v>37329</v>
      </c>
      <c r="M421" t="s">
        <v>28</v>
      </c>
      <c r="N421" t="s">
        <v>42</v>
      </c>
      <c r="O421" t="s">
        <v>29</v>
      </c>
      <c r="P421" t="s">
        <v>97</v>
      </c>
      <c r="Q421" t="str">
        <f t="shared" si="21"/>
        <v>SMAN</v>
      </c>
      <c r="R421" t="str">
        <f t="shared" si="22"/>
        <v>Negeri</v>
      </c>
      <c r="S421" t="str">
        <f t="shared" si="20"/>
        <v>SMA</v>
      </c>
      <c r="T421" t="s">
        <v>42</v>
      </c>
      <c r="U421" t="s">
        <v>29</v>
      </c>
      <c r="V421" t="s">
        <v>31</v>
      </c>
      <c r="Z421" t="s">
        <v>1177</v>
      </c>
      <c r="AA421" t="str">
        <f>VLOOKUP(A421,[2]registrasi!$B$2:$C$955,2,FALSE)</f>
        <v>registrasi</v>
      </c>
      <c r="AB421">
        <f>VLOOKUP(G421,[3]Sheet1!$C$6:$G$46,5,FALSE)</f>
        <v>1115</v>
      </c>
      <c r="AC421" t="e">
        <f>VLOOKUP(A421,[2]nim!$A$2:$B$922,2,FALSE)</f>
        <v>#N/A</v>
      </c>
    </row>
    <row r="422" spans="1:29" x14ac:dyDescent="0.3">
      <c r="A422">
        <v>4210942167</v>
      </c>
      <c r="B422">
        <v>1</v>
      </c>
      <c r="D422">
        <v>3111223</v>
      </c>
      <c r="E422" t="s">
        <v>233</v>
      </c>
      <c r="F422" t="str">
        <f>VLOOKUP(E422,[1]PRODI_2019!$E$2:$J$70,6,FALSE)</f>
        <v>Kedokteran</v>
      </c>
      <c r="G422">
        <f>VLOOKUP(E422,[1]PRODI_2019!$E$2:$K$70,7,FALSE)</f>
        <v>8884</v>
      </c>
      <c r="H422" t="str">
        <f>VLOOKUP(F422,Sheet1!$H$4:$I$11,2,FALSE)</f>
        <v>8_Kedokteran</v>
      </c>
      <c r="I422" t="s">
        <v>554</v>
      </c>
      <c r="J422" t="s">
        <v>35</v>
      </c>
      <c r="K422" t="s">
        <v>964</v>
      </c>
      <c r="L422" s="1">
        <v>37864</v>
      </c>
      <c r="M422" t="s">
        <v>1058</v>
      </c>
      <c r="N422" t="s">
        <v>36</v>
      </c>
      <c r="O422" t="s">
        <v>29</v>
      </c>
      <c r="P422" t="s">
        <v>125</v>
      </c>
      <c r="Q422" t="str">
        <f t="shared" si="21"/>
        <v>SMAN</v>
      </c>
      <c r="R422" t="str">
        <f t="shared" si="22"/>
        <v>Negeri</v>
      </c>
      <c r="S422" t="str">
        <f t="shared" si="20"/>
        <v>SMA</v>
      </c>
      <c r="T422" t="s">
        <v>36</v>
      </c>
      <c r="U422" t="s">
        <v>29</v>
      </c>
      <c r="V422" t="s">
        <v>31</v>
      </c>
      <c r="Z422" t="s">
        <v>1172</v>
      </c>
      <c r="AA422" t="str">
        <f>VLOOKUP(A422,[2]registrasi!$B$2:$C$955,2,FALSE)</f>
        <v>registrasi</v>
      </c>
      <c r="AB422">
        <f>VLOOKUP(G422,[3]Sheet1!$C$6:$G$46,5,FALSE)</f>
        <v>630</v>
      </c>
      <c r="AC422" t="e">
        <f>VLOOKUP(A422,[2]nim!$A$2:$B$922,2,FALSE)</f>
        <v>#N/A</v>
      </c>
    </row>
    <row r="423" spans="1:29" x14ac:dyDescent="0.3">
      <c r="A423">
        <v>4210646368</v>
      </c>
      <c r="B423">
        <v>1</v>
      </c>
      <c r="D423">
        <v>3112106</v>
      </c>
      <c r="E423" t="s">
        <v>211</v>
      </c>
      <c r="F423" t="str">
        <f>VLOOKUP(E423,[1]PRODI_2019!$E$2:$J$70,6,FALSE)</f>
        <v>FKIP</v>
      </c>
      <c r="G423">
        <f>VLOOKUP(E423,[1]PRODI_2019!$E$2:$K$70,7,FALSE)</f>
        <v>2227</v>
      </c>
      <c r="H423" t="str">
        <f>VLOOKUP(F423,Sheet1!$H$4:$I$11,2,FALSE)</f>
        <v>2_FKIP</v>
      </c>
      <c r="I423" t="s">
        <v>1304</v>
      </c>
      <c r="J423" t="s">
        <v>35</v>
      </c>
      <c r="K423" t="s">
        <v>956</v>
      </c>
      <c r="L423" s="1">
        <v>37669</v>
      </c>
      <c r="M423" t="s">
        <v>28</v>
      </c>
      <c r="N423" t="s">
        <v>42</v>
      </c>
      <c r="O423" t="s">
        <v>29</v>
      </c>
      <c r="P423" t="s">
        <v>1078</v>
      </c>
      <c r="Q423" t="str">
        <f t="shared" si="21"/>
        <v>SMAS</v>
      </c>
      <c r="R423" t="str">
        <f t="shared" si="22"/>
        <v>Swasta</v>
      </c>
      <c r="S423" t="str">
        <f t="shared" si="20"/>
        <v>SMA</v>
      </c>
      <c r="T423" t="s">
        <v>42</v>
      </c>
      <c r="U423" t="s">
        <v>29</v>
      </c>
      <c r="V423" t="s">
        <v>31</v>
      </c>
      <c r="Z423" t="s">
        <v>1179</v>
      </c>
      <c r="AA423" t="str">
        <f>VLOOKUP(A423,[2]registrasi!$B$2:$C$955,2,FALSE)</f>
        <v>registrasi</v>
      </c>
      <c r="AB423">
        <f>VLOOKUP(G423,[3]Sheet1!$C$6:$G$46,5,FALSE)</f>
        <v>723</v>
      </c>
      <c r="AC423" t="str">
        <f>VLOOKUP(A423,[2]nim!$A$2:$B$922,2,FALSE)</f>
        <v>diterima</v>
      </c>
    </row>
    <row r="424" spans="1:29" x14ac:dyDescent="0.3">
      <c r="A424">
        <v>4210660974</v>
      </c>
      <c r="B424">
        <v>1</v>
      </c>
      <c r="D424">
        <v>3112056</v>
      </c>
      <c r="E424" t="s">
        <v>224</v>
      </c>
      <c r="F424" t="str">
        <f>VLOOKUP(E424,[1]PRODI_2019!$E$2:$J$70,6,FALSE)</f>
        <v>FISIP</v>
      </c>
      <c r="G424">
        <f>VLOOKUP(E424,[1]PRODI_2019!$E$2:$K$70,7,FALSE)</f>
        <v>6661</v>
      </c>
      <c r="H424" t="str">
        <f>VLOOKUP(F424,Sheet1!$H$4:$I$11,2,FALSE)</f>
        <v>6_FISIP</v>
      </c>
      <c r="I424" t="s">
        <v>555</v>
      </c>
      <c r="J424" t="s">
        <v>35</v>
      </c>
      <c r="K424" t="s">
        <v>966</v>
      </c>
      <c r="L424" s="1">
        <v>37932</v>
      </c>
      <c r="M424" t="s">
        <v>28</v>
      </c>
      <c r="N424" t="s">
        <v>49</v>
      </c>
      <c r="O424" t="s">
        <v>29</v>
      </c>
      <c r="P424" t="s">
        <v>106</v>
      </c>
      <c r="Q424" t="str">
        <f t="shared" si="21"/>
        <v>SMAN</v>
      </c>
      <c r="R424" t="str">
        <f t="shared" si="22"/>
        <v>Negeri</v>
      </c>
      <c r="S424" t="str">
        <f t="shared" si="20"/>
        <v>SMA</v>
      </c>
      <c r="T424" t="s">
        <v>49</v>
      </c>
      <c r="U424" t="s">
        <v>29</v>
      </c>
      <c r="V424" t="s">
        <v>31</v>
      </c>
      <c r="Z424" t="s">
        <v>1178</v>
      </c>
      <c r="AA424" t="str">
        <f>VLOOKUP(A424,[2]registrasi!$B$2:$C$955,2,FALSE)</f>
        <v>registrasi</v>
      </c>
      <c r="AB424">
        <f>VLOOKUP(G424,[3]Sheet1!$C$6:$G$46,5,FALSE)</f>
        <v>1115</v>
      </c>
      <c r="AC424" t="e">
        <f>VLOOKUP(A424,[2]nim!$A$2:$B$922,2,FALSE)</f>
        <v>#N/A</v>
      </c>
    </row>
    <row r="425" spans="1:29" x14ac:dyDescent="0.3">
      <c r="A425">
        <v>4210967138</v>
      </c>
      <c r="B425">
        <v>1</v>
      </c>
      <c r="D425">
        <v>3111084</v>
      </c>
      <c r="E425" t="s">
        <v>205</v>
      </c>
      <c r="F425" t="str">
        <f>VLOOKUP(E425,[1]PRODI_2019!$E$2:$J$70,6,FALSE)</f>
        <v>Pertanian</v>
      </c>
      <c r="G425">
        <f>VLOOKUP(E425,[1]PRODI_2019!$E$2:$K$70,7,FALSE)</f>
        <v>4442</v>
      </c>
      <c r="H425" t="str">
        <f>VLOOKUP(F425,Sheet1!$H$4:$I$11,2,FALSE)</f>
        <v>4_Pertanian</v>
      </c>
      <c r="I425" t="s">
        <v>1305</v>
      </c>
      <c r="J425" t="s">
        <v>35</v>
      </c>
      <c r="K425" t="s">
        <v>966</v>
      </c>
      <c r="L425" s="1">
        <v>37439</v>
      </c>
      <c r="M425" t="s">
        <v>28</v>
      </c>
      <c r="N425" t="s">
        <v>49</v>
      </c>
      <c r="O425" t="s">
        <v>29</v>
      </c>
      <c r="P425" t="s">
        <v>127</v>
      </c>
      <c r="Q425" t="str">
        <f t="shared" si="21"/>
        <v>SMAN</v>
      </c>
      <c r="R425" t="str">
        <f t="shared" si="22"/>
        <v>Negeri</v>
      </c>
      <c r="S425" t="str">
        <f t="shared" si="20"/>
        <v>SMA</v>
      </c>
      <c r="T425" t="s">
        <v>49</v>
      </c>
      <c r="U425" t="s">
        <v>29</v>
      </c>
      <c r="V425" t="s">
        <v>37</v>
      </c>
      <c r="Z425" t="s">
        <v>1172</v>
      </c>
      <c r="AA425" t="str">
        <f>VLOOKUP(A425,[2]registrasi!$B$2:$C$955,2,FALSE)</f>
        <v>registrasi</v>
      </c>
      <c r="AB425">
        <f>VLOOKUP(G425,[3]Sheet1!$C$6:$G$46,5,FALSE)</f>
        <v>404</v>
      </c>
      <c r="AC425" t="str">
        <f>VLOOKUP(A425,[2]nim!$A$2:$B$922,2,FALSE)</f>
        <v>diterima</v>
      </c>
    </row>
    <row r="426" spans="1:29" x14ac:dyDescent="0.3">
      <c r="A426">
        <v>4210669758</v>
      </c>
      <c r="B426">
        <v>1</v>
      </c>
      <c r="D426">
        <v>3111173</v>
      </c>
      <c r="E426" t="s">
        <v>228</v>
      </c>
      <c r="F426" t="str">
        <f>VLOOKUP(E426,[1]PRODI_2019!$E$2:$J$70,6,FALSE)</f>
        <v>Pertanian</v>
      </c>
      <c r="G426">
        <f>VLOOKUP(E426,[1]PRODI_2019!$E$2:$K$70,7,FALSE)</f>
        <v>4444</v>
      </c>
      <c r="H426" t="str">
        <f>VLOOKUP(F426,Sheet1!$H$4:$I$11,2,FALSE)</f>
        <v>4_Pertanian</v>
      </c>
      <c r="I426" t="s">
        <v>556</v>
      </c>
      <c r="J426" t="s">
        <v>35</v>
      </c>
      <c r="K426" t="s">
        <v>958</v>
      </c>
      <c r="L426" s="1">
        <v>37619</v>
      </c>
      <c r="M426" t="s">
        <v>28</v>
      </c>
      <c r="N426" t="s">
        <v>27</v>
      </c>
      <c r="O426" t="s">
        <v>29</v>
      </c>
      <c r="P426" t="s">
        <v>1104</v>
      </c>
      <c r="Q426" t="str">
        <f t="shared" si="21"/>
        <v>SMAS</v>
      </c>
      <c r="R426" t="str">
        <f t="shared" si="22"/>
        <v>Swasta</v>
      </c>
      <c r="S426" t="str">
        <f t="shared" si="20"/>
        <v>SMA</v>
      </c>
      <c r="T426" t="s">
        <v>27</v>
      </c>
      <c r="U426" t="s">
        <v>29</v>
      </c>
      <c r="V426" t="s">
        <v>31</v>
      </c>
      <c r="Z426" t="s">
        <v>1172</v>
      </c>
      <c r="AA426" t="str">
        <f>VLOOKUP(A426,[2]registrasi!$B$2:$C$955,2,FALSE)</f>
        <v>registrasi</v>
      </c>
      <c r="AB426">
        <f>VLOOKUP(G426,[3]Sheet1!$C$6:$G$46,5,FALSE)</f>
        <v>476</v>
      </c>
      <c r="AC426" t="e">
        <f>VLOOKUP(A426,[2]nim!$A$2:$B$922,2,FALSE)</f>
        <v>#N/A</v>
      </c>
    </row>
    <row r="427" spans="1:29" x14ac:dyDescent="0.3">
      <c r="A427">
        <v>4210675980</v>
      </c>
      <c r="B427">
        <v>1</v>
      </c>
      <c r="D427">
        <v>3112072</v>
      </c>
      <c r="E427" t="s">
        <v>203</v>
      </c>
      <c r="F427" t="str">
        <f>VLOOKUP(E427,[1]PRODI_2019!$E$2:$J$70,6,FALSE)</f>
        <v>FKIP</v>
      </c>
      <c r="G427">
        <f>VLOOKUP(E427,[1]PRODI_2019!$E$2:$K$70,7,FALSE)</f>
        <v>2221</v>
      </c>
      <c r="H427" t="str">
        <f>VLOOKUP(F427,Sheet1!$H$4:$I$11,2,FALSE)</f>
        <v>2_FKIP</v>
      </c>
      <c r="I427" t="s">
        <v>557</v>
      </c>
      <c r="J427" t="s">
        <v>35</v>
      </c>
      <c r="K427" t="s">
        <v>960</v>
      </c>
      <c r="L427" s="1">
        <v>37787</v>
      </c>
      <c r="M427" t="s">
        <v>28</v>
      </c>
      <c r="N427" t="s">
        <v>39</v>
      </c>
      <c r="O427" t="s">
        <v>29</v>
      </c>
      <c r="P427" t="s">
        <v>1105</v>
      </c>
      <c r="Q427" t="str">
        <f t="shared" si="21"/>
        <v>SMAS</v>
      </c>
      <c r="R427" t="str">
        <f t="shared" si="22"/>
        <v>Swasta</v>
      </c>
      <c r="S427" t="str">
        <f t="shared" si="20"/>
        <v>SMA</v>
      </c>
      <c r="T427" t="s">
        <v>39</v>
      </c>
      <c r="U427" t="s">
        <v>29</v>
      </c>
      <c r="V427" t="s">
        <v>31</v>
      </c>
      <c r="Z427" t="s">
        <v>1178</v>
      </c>
      <c r="AA427" t="str">
        <f>VLOOKUP(A427,[2]registrasi!$B$2:$C$955,2,FALSE)</f>
        <v>registrasi</v>
      </c>
      <c r="AB427">
        <f>VLOOKUP(G427,[3]Sheet1!$C$6:$G$46,5,FALSE)</f>
        <v>112</v>
      </c>
      <c r="AC427" t="e">
        <f>VLOOKUP(A427,[2]nim!$A$2:$B$922,2,FALSE)</f>
        <v>#N/A</v>
      </c>
    </row>
    <row r="428" spans="1:29" x14ac:dyDescent="0.3">
      <c r="A428">
        <v>4210936777</v>
      </c>
      <c r="B428">
        <v>1</v>
      </c>
      <c r="D428">
        <v>3111165</v>
      </c>
      <c r="E428" t="s">
        <v>208</v>
      </c>
      <c r="F428" t="str">
        <f>VLOOKUP(E428,[1]PRODI_2019!$E$2:$J$70,6,FALSE)</f>
        <v>FKIP</v>
      </c>
      <c r="G428">
        <f>VLOOKUP(E428,[1]PRODI_2019!$E$2:$K$70,7,FALSE)</f>
        <v>2281</v>
      </c>
      <c r="H428" t="str">
        <f>VLOOKUP(F428,Sheet1!$H$4:$I$11,2,FALSE)</f>
        <v>2_FKIP</v>
      </c>
      <c r="I428" t="s">
        <v>558</v>
      </c>
      <c r="J428" t="s">
        <v>35</v>
      </c>
      <c r="K428" t="s">
        <v>972</v>
      </c>
      <c r="L428" s="1">
        <v>37859</v>
      </c>
      <c r="M428" t="s">
        <v>28</v>
      </c>
      <c r="N428" t="s">
        <v>36</v>
      </c>
      <c r="O428" t="s">
        <v>29</v>
      </c>
      <c r="P428" t="s">
        <v>168</v>
      </c>
      <c r="Q428" t="str">
        <f t="shared" si="21"/>
        <v>SMAN</v>
      </c>
      <c r="R428" t="str">
        <f t="shared" si="22"/>
        <v>Negeri</v>
      </c>
      <c r="S428" t="str">
        <f t="shared" si="20"/>
        <v>SMA</v>
      </c>
      <c r="T428" t="s">
        <v>36</v>
      </c>
      <c r="U428" t="s">
        <v>29</v>
      </c>
      <c r="V428" t="s">
        <v>37</v>
      </c>
      <c r="Z428" t="s">
        <v>1173</v>
      </c>
      <c r="AA428" t="str">
        <f>VLOOKUP(A428,[2]registrasi!$B$2:$C$955,2,FALSE)</f>
        <v>registrasi</v>
      </c>
      <c r="AB428">
        <f>VLOOKUP(G428,[3]Sheet1!$C$6:$G$46,5,FALSE)</f>
        <v>160</v>
      </c>
      <c r="AC428" t="str">
        <f>VLOOKUP(A428,[2]nim!$A$2:$B$922,2,FALSE)</f>
        <v>diterima</v>
      </c>
    </row>
    <row r="429" spans="1:29" x14ac:dyDescent="0.3">
      <c r="A429">
        <v>4210689383</v>
      </c>
      <c r="B429">
        <v>1</v>
      </c>
      <c r="D429">
        <v>3112033</v>
      </c>
      <c r="E429" t="s">
        <v>204</v>
      </c>
      <c r="F429" t="str">
        <f>VLOOKUP(E429,[1]PRODI_2019!$E$2:$J$70,6,FALSE)</f>
        <v>FEB</v>
      </c>
      <c r="G429">
        <f>VLOOKUP(E429,[1]PRODI_2019!$E$2:$K$70,7,FALSE)</f>
        <v>5552</v>
      </c>
      <c r="H429" t="str">
        <f>VLOOKUP(F429,Sheet1!$H$4:$I$11,2,FALSE)</f>
        <v>5_FEB</v>
      </c>
      <c r="I429" t="s">
        <v>559</v>
      </c>
      <c r="J429" t="s">
        <v>35</v>
      </c>
      <c r="K429" t="s">
        <v>960</v>
      </c>
      <c r="L429" s="1">
        <v>38140</v>
      </c>
      <c r="M429" t="s">
        <v>28</v>
      </c>
      <c r="N429" t="s">
        <v>27</v>
      </c>
      <c r="O429" t="s">
        <v>29</v>
      </c>
      <c r="P429" t="s">
        <v>1096</v>
      </c>
      <c r="Q429" t="str">
        <f t="shared" si="21"/>
        <v>SMAS</v>
      </c>
      <c r="R429" t="str">
        <f t="shared" si="22"/>
        <v>Swasta</v>
      </c>
      <c r="S429" t="str">
        <f t="shared" si="20"/>
        <v>SMA</v>
      </c>
      <c r="T429" t="s">
        <v>27</v>
      </c>
      <c r="U429" t="s">
        <v>29</v>
      </c>
      <c r="V429" t="s">
        <v>31</v>
      </c>
      <c r="Z429" t="s">
        <v>1172</v>
      </c>
      <c r="AA429" t="str">
        <f>VLOOKUP(A429,[2]registrasi!$B$2:$C$955,2,FALSE)</f>
        <v>registrasi</v>
      </c>
      <c r="AB429">
        <f>VLOOKUP(G429,[3]Sheet1!$C$6:$G$46,5,FALSE)</f>
        <v>1184</v>
      </c>
      <c r="AC429" t="e">
        <f>VLOOKUP(A429,[2]nim!$A$2:$B$922,2,FALSE)</f>
        <v>#N/A</v>
      </c>
    </row>
    <row r="430" spans="1:29" x14ac:dyDescent="0.3">
      <c r="A430">
        <v>4211015938</v>
      </c>
      <c r="B430">
        <v>1</v>
      </c>
      <c r="D430">
        <v>3112087</v>
      </c>
      <c r="E430" t="s">
        <v>1188</v>
      </c>
      <c r="F430" t="str">
        <f>VLOOKUP(E430,[1]PRODI_2019!$E$2:$J$70,6,FALSE)</f>
        <v>FKIP</v>
      </c>
      <c r="G430">
        <f>VLOOKUP(E430,[1]PRODI_2019!$E$2:$K$70,7,FALSE)</f>
        <v>2222</v>
      </c>
      <c r="H430" t="str">
        <f>VLOOKUP(F430,Sheet1!$H$4:$I$11,2,FALSE)</f>
        <v>2_FKIP</v>
      </c>
      <c r="I430" t="s">
        <v>560</v>
      </c>
      <c r="J430" t="s">
        <v>35</v>
      </c>
      <c r="K430" t="s">
        <v>1012</v>
      </c>
      <c r="L430" s="1">
        <v>37790</v>
      </c>
      <c r="M430" t="s">
        <v>28</v>
      </c>
      <c r="N430" t="s">
        <v>56</v>
      </c>
      <c r="O430" t="s">
        <v>29</v>
      </c>
      <c r="P430" t="s">
        <v>147</v>
      </c>
      <c r="Q430" t="str">
        <f t="shared" si="21"/>
        <v>SMAN</v>
      </c>
      <c r="R430" t="str">
        <f t="shared" si="22"/>
        <v>Negeri</v>
      </c>
      <c r="S430" t="str">
        <f t="shared" si="20"/>
        <v>SMA</v>
      </c>
      <c r="T430" t="s">
        <v>56</v>
      </c>
      <c r="U430" t="s">
        <v>29</v>
      </c>
      <c r="V430" t="s">
        <v>31</v>
      </c>
      <c r="Z430" t="s">
        <v>1176</v>
      </c>
      <c r="AA430" t="str">
        <f>VLOOKUP(A430,[2]registrasi!$B$2:$C$955,2,FALSE)</f>
        <v>registrasi</v>
      </c>
      <c r="AB430">
        <f>VLOOKUP(G430,[3]Sheet1!$C$6:$G$46,5,FALSE)</f>
        <v>578</v>
      </c>
      <c r="AC430" t="e">
        <f>VLOOKUP(A430,[2]nim!$A$2:$B$922,2,FALSE)</f>
        <v>#N/A</v>
      </c>
    </row>
    <row r="431" spans="1:29" x14ac:dyDescent="0.3">
      <c r="A431">
        <v>4210706422</v>
      </c>
      <c r="B431">
        <v>1</v>
      </c>
      <c r="D431">
        <v>3112017</v>
      </c>
      <c r="E431" t="s">
        <v>1187</v>
      </c>
      <c r="F431" t="str">
        <f>VLOOKUP(E431,[1]PRODI_2019!$E$2:$J$70,6,FALSE)</f>
        <v>Hukum</v>
      </c>
      <c r="G431">
        <f>VLOOKUP(E431,[1]PRODI_2019!$E$2:$K$70,7,FALSE)</f>
        <v>1111</v>
      </c>
      <c r="H431" t="str">
        <f>VLOOKUP(F431,Sheet1!$H$4:$I$11,2,FALSE)</f>
        <v>1_Hukum</v>
      </c>
      <c r="I431" t="s">
        <v>561</v>
      </c>
      <c r="J431" t="s">
        <v>35</v>
      </c>
      <c r="K431" t="s">
        <v>985</v>
      </c>
      <c r="L431" s="1">
        <v>37791</v>
      </c>
      <c r="M431" t="s">
        <v>28</v>
      </c>
      <c r="N431" t="s">
        <v>49</v>
      </c>
      <c r="O431" t="s">
        <v>29</v>
      </c>
      <c r="P431" t="s">
        <v>112</v>
      </c>
      <c r="Q431" t="str">
        <f t="shared" si="21"/>
        <v>SMAN</v>
      </c>
      <c r="R431" t="str">
        <f t="shared" si="22"/>
        <v>Negeri</v>
      </c>
      <c r="S431" t="str">
        <f t="shared" si="20"/>
        <v>SMA</v>
      </c>
      <c r="T431" t="s">
        <v>49</v>
      </c>
      <c r="U431" t="s">
        <v>29</v>
      </c>
      <c r="V431" t="s">
        <v>31</v>
      </c>
      <c r="Z431" t="s">
        <v>1177</v>
      </c>
      <c r="AA431" t="str">
        <f>VLOOKUP(A431,[2]registrasi!$B$2:$C$955,2,FALSE)</f>
        <v>registrasi</v>
      </c>
      <c r="AB431">
        <f>VLOOKUP(G431,[3]Sheet1!$C$6:$G$46,5,FALSE)</f>
        <v>1201</v>
      </c>
      <c r="AC431" t="e">
        <f>VLOOKUP(A431,[2]nim!$A$2:$B$922,2,FALSE)</f>
        <v>#N/A</v>
      </c>
    </row>
    <row r="432" spans="1:29" x14ac:dyDescent="0.3">
      <c r="A432">
        <v>4210213779</v>
      </c>
      <c r="B432">
        <v>1</v>
      </c>
      <c r="D432">
        <v>3112137</v>
      </c>
      <c r="E432" t="s">
        <v>210</v>
      </c>
      <c r="F432" t="str">
        <f>VLOOKUP(E432,[1]PRODI_2019!$E$2:$J$70,6,FALSE)</f>
        <v>FKIP</v>
      </c>
      <c r="G432">
        <f>VLOOKUP(E432,[1]PRODI_2019!$E$2:$K$70,7,FALSE)</f>
        <v>2290</v>
      </c>
      <c r="H432" t="str">
        <f>VLOOKUP(F432,Sheet1!$H$4:$I$11,2,FALSE)</f>
        <v>2_FKIP</v>
      </c>
      <c r="I432" t="s">
        <v>562</v>
      </c>
      <c r="J432" t="s">
        <v>35</v>
      </c>
      <c r="K432" t="s">
        <v>972</v>
      </c>
      <c r="L432" s="1">
        <v>37632</v>
      </c>
      <c r="M432" t="s">
        <v>28</v>
      </c>
      <c r="N432" t="s">
        <v>36</v>
      </c>
      <c r="O432" t="s">
        <v>29</v>
      </c>
      <c r="P432" t="s">
        <v>168</v>
      </c>
      <c r="Q432" t="str">
        <f t="shared" si="21"/>
        <v>SMAN</v>
      </c>
      <c r="R432" t="str">
        <f t="shared" si="22"/>
        <v>Negeri</v>
      </c>
      <c r="S432" t="str">
        <f t="shared" si="20"/>
        <v>SMA</v>
      </c>
      <c r="T432" t="s">
        <v>36</v>
      </c>
      <c r="U432" t="s">
        <v>29</v>
      </c>
      <c r="V432" t="s">
        <v>31</v>
      </c>
      <c r="Z432" t="s">
        <v>1176</v>
      </c>
      <c r="AA432" t="str">
        <f>VLOOKUP(A432,[2]registrasi!$B$2:$C$955,2,FALSE)</f>
        <v>registrasi</v>
      </c>
      <c r="AB432">
        <f>VLOOKUP(G432,[3]Sheet1!$C$6:$G$46,5,FALSE)</f>
        <v>348</v>
      </c>
      <c r="AC432" t="str">
        <f>VLOOKUP(A432,[2]nim!$A$2:$B$922,2,FALSE)</f>
        <v>diterima</v>
      </c>
    </row>
    <row r="433" spans="1:29" x14ac:dyDescent="0.3">
      <c r="A433">
        <v>4210928075</v>
      </c>
      <c r="B433">
        <v>1</v>
      </c>
      <c r="D433">
        <v>3112114</v>
      </c>
      <c r="E433" t="s">
        <v>229</v>
      </c>
      <c r="F433" t="str">
        <f>VLOOKUP(E433,[1]PRODI_2019!$E$2:$J$70,6,FALSE)</f>
        <v>FKIP</v>
      </c>
      <c r="G433">
        <f>VLOOKUP(E433,[1]PRODI_2019!$E$2:$K$70,7,FALSE)</f>
        <v>2228</v>
      </c>
      <c r="H433" t="str">
        <f>VLOOKUP(F433,Sheet1!$H$4:$I$11,2,FALSE)</f>
        <v>2_FKIP</v>
      </c>
      <c r="I433" t="s">
        <v>563</v>
      </c>
      <c r="J433" t="s">
        <v>35</v>
      </c>
      <c r="K433" t="s">
        <v>974</v>
      </c>
      <c r="L433" s="1">
        <v>37512</v>
      </c>
      <c r="M433" t="s">
        <v>28</v>
      </c>
      <c r="N433" t="s">
        <v>42</v>
      </c>
      <c r="O433" t="s">
        <v>29</v>
      </c>
      <c r="P433" t="s">
        <v>152</v>
      </c>
      <c r="Q433" t="str">
        <f t="shared" si="21"/>
        <v>MAS</v>
      </c>
      <c r="R433" t="str">
        <f t="shared" si="22"/>
        <v>Swasta</v>
      </c>
      <c r="S433" t="str">
        <f t="shared" si="20"/>
        <v>MA</v>
      </c>
      <c r="T433" t="s">
        <v>42</v>
      </c>
      <c r="U433" t="s">
        <v>29</v>
      </c>
      <c r="V433" t="s">
        <v>37</v>
      </c>
      <c r="Z433" t="s">
        <v>1175</v>
      </c>
      <c r="AA433" t="str">
        <f>VLOOKUP(A433,[2]registrasi!$B$2:$C$955,2,FALSE)</f>
        <v>registrasi</v>
      </c>
      <c r="AB433">
        <f>VLOOKUP(G433,[3]Sheet1!$C$6:$G$46,5,FALSE)</f>
        <v>224</v>
      </c>
      <c r="AC433" t="str">
        <f>VLOOKUP(A433,[2]nim!$A$2:$B$922,2,FALSE)</f>
        <v>diterima</v>
      </c>
    </row>
    <row r="434" spans="1:29" x14ac:dyDescent="0.3">
      <c r="A434">
        <v>4210273236</v>
      </c>
      <c r="B434">
        <v>1</v>
      </c>
      <c r="D434">
        <v>3112161</v>
      </c>
      <c r="E434" t="s">
        <v>199</v>
      </c>
      <c r="F434" t="str">
        <f>VLOOKUP(E434,[1]PRODI_2019!$E$2:$J$70,6,FALSE)</f>
        <v>FKIP</v>
      </c>
      <c r="G434">
        <f>VLOOKUP(E434,[1]PRODI_2019!$E$2:$K$70,7,FALSE)</f>
        <v>2289</v>
      </c>
      <c r="H434" t="str">
        <f>VLOOKUP(F434,Sheet1!$H$4:$I$11,2,FALSE)</f>
        <v>2_FKIP</v>
      </c>
      <c r="I434" t="s">
        <v>564</v>
      </c>
      <c r="J434" t="s">
        <v>26</v>
      </c>
      <c r="K434" t="s">
        <v>961</v>
      </c>
      <c r="L434" s="1">
        <v>37593</v>
      </c>
      <c r="M434" t="s">
        <v>28</v>
      </c>
      <c r="N434" t="s">
        <v>49</v>
      </c>
      <c r="O434" t="s">
        <v>29</v>
      </c>
      <c r="P434" t="s">
        <v>180</v>
      </c>
      <c r="Q434" t="str">
        <f t="shared" si="21"/>
        <v>SMAN</v>
      </c>
      <c r="R434" t="str">
        <f t="shared" si="22"/>
        <v>Negeri</v>
      </c>
      <c r="S434" t="str">
        <f t="shared" si="20"/>
        <v>SMA</v>
      </c>
      <c r="T434" t="s">
        <v>49</v>
      </c>
      <c r="U434" t="s">
        <v>29</v>
      </c>
      <c r="V434" t="s">
        <v>37</v>
      </c>
      <c r="Z434" t="s">
        <v>1172</v>
      </c>
      <c r="AA434" t="str">
        <f>VLOOKUP(A434,[2]registrasi!$B$2:$C$955,2,FALSE)</f>
        <v>registrasi</v>
      </c>
      <c r="AB434">
        <f>VLOOKUP(G434,[3]Sheet1!$C$6:$G$46,5,FALSE)</f>
        <v>33</v>
      </c>
      <c r="AC434" t="str">
        <f>VLOOKUP(A434,[2]nim!$A$2:$B$922,2,FALSE)</f>
        <v>diterima</v>
      </c>
    </row>
    <row r="435" spans="1:29" x14ac:dyDescent="0.3">
      <c r="A435">
        <v>4210970594</v>
      </c>
      <c r="B435">
        <v>1</v>
      </c>
      <c r="D435">
        <v>3111173</v>
      </c>
      <c r="E435" t="s">
        <v>228</v>
      </c>
      <c r="F435" t="str">
        <f>VLOOKUP(E435,[1]PRODI_2019!$E$2:$J$70,6,FALSE)</f>
        <v>Pertanian</v>
      </c>
      <c r="G435">
        <f>VLOOKUP(E435,[1]PRODI_2019!$E$2:$K$70,7,FALSE)</f>
        <v>4444</v>
      </c>
      <c r="H435" t="str">
        <f>VLOOKUP(F435,Sheet1!$H$4:$I$11,2,FALSE)</f>
        <v>4_Pertanian</v>
      </c>
      <c r="I435" t="s">
        <v>1306</v>
      </c>
      <c r="J435" t="s">
        <v>26</v>
      </c>
      <c r="K435" t="s">
        <v>966</v>
      </c>
      <c r="L435" s="1">
        <v>37736</v>
      </c>
      <c r="M435" t="s">
        <v>28</v>
      </c>
      <c r="N435" t="s">
        <v>49</v>
      </c>
      <c r="O435" t="s">
        <v>29</v>
      </c>
      <c r="P435" t="s">
        <v>127</v>
      </c>
      <c r="Q435" t="str">
        <f t="shared" si="21"/>
        <v>SMAN</v>
      </c>
      <c r="R435" t="str">
        <f t="shared" si="22"/>
        <v>Negeri</v>
      </c>
      <c r="S435" t="str">
        <f t="shared" si="20"/>
        <v>SMA</v>
      </c>
      <c r="T435" t="s">
        <v>49</v>
      </c>
      <c r="U435" t="s">
        <v>29</v>
      </c>
      <c r="V435" t="s">
        <v>37</v>
      </c>
      <c r="Z435" t="s">
        <v>1172</v>
      </c>
      <c r="AA435" t="str">
        <f>VLOOKUP(A435,[2]registrasi!$B$2:$C$955,2,FALSE)</f>
        <v>registrasi</v>
      </c>
      <c r="AB435">
        <f>VLOOKUP(G435,[3]Sheet1!$C$6:$G$46,5,FALSE)</f>
        <v>476</v>
      </c>
      <c r="AC435" t="str">
        <f>VLOOKUP(A435,[2]nim!$A$2:$B$922,2,FALSE)</f>
        <v>diterima</v>
      </c>
    </row>
    <row r="436" spans="1:29" x14ac:dyDescent="0.3">
      <c r="A436">
        <v>4210976930</v>
      </c>
      <c r="B436">
        <v>1</v>
      </c>
      <c r="D436">
        <v>3112095</v>
      </c>
      <c r="E436" t="s">
        <v>212</v>
      </c>
      <c r="F436" t="str">
        <f>VLOOKUP(E436,[1]PRODI_2019!$E$2:$J$70,6,FALSE)</f>
        <v>FKIP</v>
      </c>
      <c r="G436">
        <f>VLOOKUP(E436,[1]PRODI_2019!$E$2:$K$70,7,FALSE)</f>
        <v>2223</v>
      </c>
      <c r="H436" t="str">
        <f>VLOOKUP(F436,Sheet1!$H$4:$I$11,2,FALSE)</f>
        <v>2_FKIP</v>
      </c>
      <c r="I436" t="s">
        <v>565</v>
      </c>
      <c r="J436" t="s">
        <v>35</v>
      </c>
      <c r="K436" t="s">
        <v>966</v>
      </c>
      <c r="L436" s="1">
        <v>37953</v>
      </c>
      <c r="M436" t="s">
        <v>28</v>
      </c>
      <c r="N436" t="s">
        <v>49</v>
      </c>
      <c r="O436" t="s">
        <v>29</v>
      </c>
      <c r="P436" t="s">
        <v>106</v>
      </c>
      <c r="Q436" t="str">
        <f t="shared" si="21"/>
        <v>SMAN</v>
      </c>
      <c r="R436" t="str">
        <f t="shared" si="22"/>
        <v>Negeri</v>
      </c>
      <c r="S436" t="str">
        <f t="shared" si="20"/>
        <v>SMA</v>
      </c>
      <c r="T436" t="s">
        <v>49</v>
      </c>
      <c r="U436" t="s">
        <v>29</v>
      </c>
      <c r="V436" t="s">
        <v>37</v>
      </c>
      <c r="Z436" t="s">
        <v>1174</v>
      </c>
      <c r="AA436" t="e">
        <f>VLOOKUP(A436,[2]registrasi!$B$2:$C$955,2,FALSE)</f>
        <v>#N/A</v>
      </c>
      <c r="AB436">
        <f>VLOOKUP(G436,[3]Sheet1!$C$6:$G$46,5,FALSE)</f>
        <v>660</v>
      </c>
      <c r="AC436" t="e">
        <f>VLOOKUP(A436,[2]nim!$A$2:$B$922,2,FALSE)</f>
        <v>#N/A</v>
      </c>
    </row>
    <row r="437" spans="1:29" x14ac:dyDescent="0.3">
      <c r="A437">
        <v>4210737822</v>
      </c>
      <c r="B437">
        <v>1</v>
      </c>
      <c r="D437">
        <v>3112145</v>
      </c>
      <c r="E437" t="s">
        <v>219</v>
      </c>
      <c r="F437" t="str">
        <f>VLOOKUP(E437,[1]PRODI_2019!$E$2:$J$70,6,FALSE)</f>
        <v>FKIP</v>
      </c>
      <c r="G437">
        <f>VLOOKUP(E437,[1]PRODI_2019!$E$2:$K$70,7,FALSE)</f>
        <v>2288</v>
      </c>
      <c r="H437" t="str">
        <f>VLOOKUP(F437,Sheet1!$H$4:$I$11,2,FALSE)</f>
        <v>2_FKIP</v>
      </c>
      <c r="I437" t="s">
        <v>566</v>
      </c>
      <c r="J437" t="s">
        <v>35</v>
      </c>
      <c r="K437" t="s">
        <v>960</v>
      </c>
      <c r="L437" s="1">
        <v>37747</v>
      </c>
      <c r="M437" t="s">
        <v>28</v>
      </c>
      <c r="N437" t="s">
        <v>27</v>
      </c>
      <c r="O437" t="s">
        <v>29</v>
      </c>
      <c r="P437" t="s">
        <v>113</v>
      </c>
      <c r="Q437" t="str">
        <f t="shared" si="21"/>
        <v>MAN</v>
      </c>
      <c r="R437" t="str">
        <f t="shared" si="22"/>
        <v>Negeri</v>
      </c>
      <c r="S437" t="str">
        <f t="shared" si="20"/>
        <v>MA</v>
      </c>
      <c r="T437" t="s">
        <v>72</v>
      </c>
      <c r="U437" t="s">
        <v>29</v>
      </c>
      <c r="V437" t="s">
        <v>31</v>
      </c>
      <c r="Z437" t="s">
        <v>1180</v>
      </c>
      <c r="AA437" t="str">
        <f>VLOOKUP(A437,[2]registrasi!$B$2:$C$955,2,FALSE)</f>
        <v>registrasi</v>
      </c>
      <c r="AB437">
        <f>VLOOKUP(G437,[3]Sheet1!$C$6:$G$46,5,FALSE)</f>
        <v>200</v>
      </c>
      <c r="AC437" t="e">
        <f>VLOOKUP(A437,[2]nim!$A$2:$B$922,2,FALSE)</f>
        <v>#N/A</v>
      </c>
    </row>
    <row r="438" spans="1:29" x14ac:dyDescent="0.3">
      <c r="A438">
        <v>4210740672</v>
      </c>
      <c r="B438">
        <v>1</v>
      </c>
      <c r="D438">
        <v>3111022</v>
      </c>
      <c r="E438" t="s">
        <v>209</v>
      </c>
      <c r="F438" t="str">
        <f>VLOOKUP(E438,[1]PRODI_2019!$E$2:$J$70,6,FALSE)</f>
        <v>Teknik</v>
      </c>
      <c r="G438">
        <f>VLOOKUP(E438,[1]PRODI_2019!$E$2:$K$70,7,FALSE)</f>
        <v>3332</v>
      </c>
      <c r="H438" t="str">
        <f>VLOOKUP(F438,Sheet1!$H$4:$I$11,2,FALSE)</f>
        <v>3_Teknik</v>
      </c>
      <c r="I438" t="s">
        <v>567</v>
      </c>
      <c r="J438" t="s">
        <v>35</v>
      </c>
      <c r="K438" t="s">
        <v>962</v>
      </c>
      <c r="L438" s="1">
        <v>37622</v>
      </c>
      <c r="M438" t="s">
        <v>28</v>
      </c>
      <c r="N438" t="s">
        <v>56</v>
      </c>
      <c r="O438" t="s">
        <v>29</v>
      </c>
      <c r="P438" t="s">
        <v>140</v>
      </c>
      <c r="Q438" t="str">
        <f t="shared" si="21"/>
        <v>SMAN</v>
      </c>
      <c r="R438" t="str">
        <f t="shared" si="22"/>
        <v>Negeri</v>
      </c>
      <c r="S438" t="str">
        <f t="shared" si="20"/>
        <v>SMA</v>
      </c>
      <c r="T438" t="s">
        <v>56</v>
      </c>
      <c r="U438" t="s">
        <v>29</v>
      </c>
      <c r="V438" t="s">
        <v>37</v>
      </c>
      <c r="Z438" t="s">
        <v>1178</v>
      </c>
      <c r="AA438" t="str">
        <f>VLOOKUP(A438,[2]registrasi!$B$2:$C$955,2,FALSE)</f>
        <v>registrasi</v>
      </c>
      <c r="AB438">
        <f>VLOOKUP(G438,[3]Sheet1!$C$6:$G$46,5,FALSE)</f>
        <v>434</v>
      </c>
      <c r="AC438" t="e">
        <f>VLOOKUP(A438,[2]nim!$A$2:$B$922,2,FALSE)</f>
        <v>#N/A</v>
      </c>
    </row>
    <row r="439" spans="1:29" x14ac:dyDescent="0.3">
      <c r="A439">
        <v>4210748422</v>
      </c>
      <c r="B439">
        <v>1</v>
      </c>
      <c r="D439">
        <v>3111142</v>
      </c>
      <c r="E439" t="s">
        <v>230</v>
      </c>
      <c r="F439" t="str">
        <f>VLOOKUP(E439,[1]PRODI_2019!$E$2:$J$70,6,FALSE)</f>
        <v>FKIP</v>
      </c>
      <c r="G439">
        <f>VLOOKUP(E439,[1]PRODI_2019!$E$2:$K$70,7,FALSE)</f>
        <v>2280</v>
      </c>
      <c r="H439" t="str">
        <f>VLOOKUP(F439,Sheet1!$H$4:$I$11,2,FALSE)</f>
        <v>2_FKIP</v>
      </c>
      <c r="I439" t="s">
        <v>568</v>
      </c>
      <c r="J439" t="s">
        <v>35</v>
      </c>
      <c r="K439" t="s">
        <v>974</v>
      </c>
      <c r="L439" s="1">
        <v>37685</v>
      </c>
      <c r="M439" t="s">
        <v>28</v>
      </c>
      <c r="N439" t="s">
        <v>42</v>
      </c>
      <c r="O439" t="s">
        <v>29</v>
      </c>
      <c r="P439" t="s">
        <v>108</v>
      </c>
      <c r="Q439" t="str">
        <f t="shared" si="21"/>
        <v>MAN</v>
      </c>
      <c r="R439" t="str">
        <f t="shared" si="22"/>
        <v>Negeri</v>
      </c>
      <c r="S439" t="str">
        <f t="shared" si="20"/>
        <v>MA</v>
      </c>
      <c r="T439" t="s">
        <v>42</v>
      </c>
      <c r="U439" t="s">
        <v>29</v>
      </c>
      <c r="V439" t="s">
        <v>37</v>
      </c>
      <c r="Z439" t="s">
        <v>1172</v>
      </c>
      <c r="AA439" t="str">
        <f>VLOOKUP(A439,[2]registrasi!$B$2:$C$955,2,FALSE)</f>
        <v>registrasi</v>
      </c>
      <c r="AB439">
        <f>VLOOKUP(G439,[3]Sheet1!$C$6:$G$46,5,FALSE)</f>
        <v>151</v>
      </c>
      <c r="AC439" t="str">
        <f>VLOOKUP(A439,[2]nim!$A$2:$B$922,2,FALSE)</f>
        <v>diterima</v>
      </c>
    </row>
    <row r="440" spans="1:29" x14ac:dyDescent="0.3">
      <c r="A440">
        <v>4210769634</v>
      </c>
      <c r="B440">
        <v>1</v>
      </c>
      <c r="D440">
        <v>3111111</v>
      </c>
      <c r="E440" t="s">
        <v>232</v>
      </c>
      <c r="F440" t="str">
        <f>VLOOKUP(E440,[1]PRODI_2019!$E$2:$J$70,6,FALSE)</f>
        <v>FKIP</v>
      </c>
      <c r="G440">
        <f>VLOOKUP(E440,[1]PRODI_2019!$E$2:$K$70,7,FALSE)</f>
        <v>2225</v>
      </c>
      <c r="H440" t="str">
        <f>VLOOKUP(F440,Sheet1!$H$4:$I$11,2,FALSE)</f>
        <v>2_FKIP</v>
      </c>
      <c r="I440" t="s">
        <v>569</v>
      </c>
      <c r="J440" t="s">
        <v>35</v>
      </c>
      <c r="K440" t="s">
        <v>974</v>
      </c>
      <c r="L440" s="1">
        <v>37761</v>
      </c>
      <c r="M440" t="s">
        <v>28</v>
      </c>
      <c r="N440" t="s">
        <v>42</v>
      </c>
      <c r="O440" t="s">
        <v>29</v>
      </c>
      <c r="P440" t="s">
        <v>108</v>
      </c>
      <c r="Q440" t="str">
        <f t="shared" si="21"/>
        <v>MAN</v>
      </c>
      <c r="R440" t="str">
        <f t="shared" si="22"/>
        <v>Negeri</v>
      </c>
      <c r="S440" t="str">
        <f t="shared" si="20"/>
        <v>MA</v>
      </c>
      <c r="T440" t="s">
        <v>42</v>
      </c>
      <c r="U440" t="s">
        <v>29</v>
      </c>
      <c r="V440" t="s">
        <v>31</v>
      </c>
      <c r="Z440" t="s">
        <v>1178</v>
      </c>
      <c r="AA440" t="str">
        <f>VLOOKUP(A440,[2]registrasi!$B$2:$C$955,2,FALSE)</f>
        <v>registrasi</v>
      </c>
      <c r="AB440">
        <f>VLOOKUP(G440,[3]Sheet1!$C$6:$G$46,5,FALSE)</f>
        <v>421</v>
      </c>
      <c r="AC440" t="str">
        <f>VLOOKUP(A440,[2]nim!$A$2:$B$922,2,FALSE)</f>
        <v>diterima</v>
      </c>
    </row>
    <row r="441" spans="1:29" x14ac:dyDescent="0.3">
      <c r="A441">
        <v>4210782079</v>
      </c>
      <c r="B441">
        <v>1</v>
      </c>
      <c r="D441">
        <v>3111037</v>
      </c>
      <c r="E441" t="s">
        <v>201</v>
      </c>
      <c r="F441" t="str">
        <f>VLOOKUP(E441,[1]PRODI_2019!$E$2:$J$70,6,FALSE)</f>
        <v>Teknik</v>
      </c>
      <c r="G441">
        <f>VLOOKUP(E441,[1]PRODI_2019!$E$2:$K$70,7,FALSE)</f>
        <v>3333</v>
      </c>
      <c r="H441" t="str">
        <f>VLOOKUP(F441,Sheet1!$H$4:$I$11,2,FALSE)</f>
        <v>3_Teknik</v>
      </c>
      <c r="I441" t="s">
        <v>1307</v>
      </c>
      <c r="J441" t="s">
        <v>35</v>
      </c>
      <c r="K441" t="s">
        <v>958</v>
      </c>
      <c r="L441" s="1">
        <v>38069</v>
      </c>
      <c r="M441" t="s">
        <v>28</v>
      </c>
      <c r="N441" t="s">
        <v>39</v>
      </c>
      <c r="O441" t="s">
        <v>29</v>
      </c>
      <c r="P441" t="s">
        <v>129</v>
      </c>
      <c r="Q441" t="str">
        <f t="shared" si="21"/>
        <v>SMAS</v>
      </c>
      <c r="R441" t="str">
        <f t="shared" si="22"/>
        <v>Swasta</v>
      </c>
      <c r="S441" t="str">
        <f t="shared" si="20"/>
        <v>SMA</v>
      </c>
      <c r="T441" t="s">
        <v>39</v>
      </c>
      <c r="U441" t="s">
        <v>29</v>
      </c>
      <c r="V441" t="s">
        <v>31</v>
      </c>
      <c r="Z441" t="s">
        <v>1174</v>
      </c>
      <c r="AA441" t="str">
        <f>VLOOKUP(A441,[2]registrasi!$B$2:$C$955,2,FALSE)</f>
        <v>registrasi</v>
      </c>
      <c r="AB441">
        <f>VLOOKUP(G441,[3]Sheet1!$C$6:$G$46,5,FALSE)</f>
        <v>1047</v>
      </c>
      <c r="AC441" t="e">
        <f>VLOOKUP(A441,[2]nim!$A$2:$B$922,2,FALSE)</f>
        <v>#N/A</v>
      </c>
    </row>
    <row r="442" spans="1:29" x14ac:dyDescent="0.3">
      <c r="A442">
        <v>4211024353</v>
      </c>
      <c r="B442">
        <v>1</v>
      </c>
      <c r="D442">
        <v>3112025</v>
      </c>
      <c r="E442" t="s">
        <v>222</v>
      </c>
      <c r="F442" t="str">
        <f>VLOOKUP(E442,[1]PRODI_2019!$E$2:$J$70,6,FALSE)</f>
        <v>FEB</v>
      </c>
      <c r="G442">
        <f>VLOOKUP(E442,[1]PRODI_2019!$E$2:$K$70,7,FALSE)</f>
        <v>5551</v>
      </c>
      <c r="H442" t="str">
        <f>VLOOKUP(F442,Sheet1!$H$4:$I$11,2,FALSE)</f>
        <v>5_FEB</v>
      </c>
      <c r="I442" t="s">
        <v>570</v>
      </c>
      <c r="J442" t="s">
        <v>35</v>
      </c>
      <c r="K442" t="s">
        <v>967</v>
      </c>
      <c r="L442" s="1">
        <v>37396</v>
      </c>
      <c r="M442" t="s">
        <v>28</v>
      </c>
      <c r="N442" t="s">
        <v>56</v>
      </c>
      <c r="O442" t="s">
        <v>29</v>
      </c>
      <c r="P442" t="s">
        <v>126</v>
      </c>
      <c r="Q442" t="str">
        <f t="shared" si="21"/>
        <v>SMAN</v>
      </c>
      <c r="R442" t="str">
        <f t="shared" si="22"/>
        <v>Negeri</v>
      </c>
      <c r="S442" t="str">
        <f t="shared" si="20"/>
        <v>SMA</v>
      </c>
      <c r="T442" t="s">
        <v>56</v>
      </c>
      <c r="U442" t="s">
        <v>29</v>
      </c>
      <c r="V442" t="s">
        <v>37</v>
      </c>
      <c r="Z442" t="s">
        <v>1172</v>
      </c>
      <c r="AA442" t="str">
        <f>VLOOKUP(A442,[2]registrasi!$B$2:$C$955,2,FALSE)</f>
        <v>registrasi</v>
      </c>
      <c r="AB442">
        <f>VLOOKUP(G442,[3]Sheet1!$C$6:$G$46,5,FALSE)</f>
        <v>1756</v>
      </c>
      <c r="AC442" t="str">
        <f>VLOOKUP(A442,[2]nim!$A$2:$B$922,2,FALSE)</f>
        <v>diterima</v>
      </c>
    </row>
    <row r="443" spans="1:29" x14ac:dyDescent="0.3">
      <c r="A443">
        <v>4211024555</v>
      </c>
      <c r="B443">
        <v>1</v>
      </c>
      <c r="D443">
        <v>3111196</v>
      </c>
      <c r="E443" t="s">
        <v>206</v>
      </c>
      <c r="F443" t="str">
        <f>VLOOKUP(E443,[1]PRODI_2019!$E$2:$J$70,6,FALSE)</f>
        <v>Kedokteran</v>
      </c>
      <c r="G443">
        <f>VLOOKUP(E443,[1]PRODI_2019!$E$2:$K$70,7,FALSE)</f>
        <v>8882</v>
      </c>
      <c r="H443" t="str">
        <f>VLOOKUP(F443,Sheet1!$H$4:$I$11,2,FALSE)</f>
        <v>8_Kedokteran</v>
      </c>
      <c r="I443" t="s">
        <v>1308</v>
      </c>
      <c r="J443" t="s">
        <v>35</v>
      </c>
      <c r="K443" t="s">
        <v>972</v>
      </c>
      <c r="L443" s="1">
        <v>37765</v>
      </c>
      <c r="M443" t="s">
        <v>28</v>
      </c>
      <c r="N443" t="s">
        <v>36</v>
      </c>
      <c r="O443" t="s">
        <v>29</v>
      </c>
      <c r="P443" t="s">
        <v>125</v>
      </c>
      <c r="Q443" t="str">
        <f t="shared" si="21"/>
        <v>SMAN</v>
      </c>
      <c r="R443" t="str">
        <f t="shared" si="22"/>
        <v>Negeri</v>
      </c>
      <c r="S443" t="str">
        <f t="shared" si="20"/>
        <v>SMA</v>
      </c>
      <c r="T443" t="s">
        <v>36</v>
      </c>
      <c r="U443" t="s">
        <v>29</v>
      </c>
      <c r="V443" t="s">
        <v>31</v>
      </c>
      <c r="Z443" t="s">
        <v>1173</v>
      </c>
      <c r="AA443" t="str">
        <f>VLOOKUP(A443,[2]registrasi!$B$2:$C$955,2,FALSE)</f>
        <v>registrasi</v>
      </c>
      <c r="AB443">
        <f>VLOOKUP(G443,[3]Sheet1!$C$6:$G$46,5,FALSE)</f>
        <v>480</v>
      </c>
      <c r="AC443" t="e">
        <f>VLOOKUP(A443,[2]nim!$A$2:$B$922,2,FALSE)</f>
        <v>#N/A</v>
      </c>
    </row>
    <row r="444" spans="1:29" x14ac:dyDescent="0.3">
      <c r="A444">
        <v>4210967793</v>
      </c>
      <c r="B444">
        <v>1</v>
      </c>
      <c r="D444">
        <v>3112017</v>
      </c>
      <c r="E444" t="s">
        <v>1187</v>
      </c>
      <c r="F444" t="str">
        <f>VLOOKUP(E444,[1]PRODI_2019!$E$2:$J$70,6,FALSE)</f>
        <v>Hukum</v>
      </c>
      <c r="G444">
        <f>VLOOKUP(E444,[1]PRODI_2019!$E$2:$K$70,7,FALSE)</f>
        <v>1111</v>
      </c>
      <c r="H444" t="str">
        <f>VLOOKUP(F444,Sheet1!$H$4:$I$11,2,FALSE)</f>
        <v>1_Hukum</v>
      </c>
      <c r="I444" t="s">
        <v>571</v>
      </c>
      <c r="J444" t="s">
        <v>35</v>
      </c>
      <c r="K444" t="s">
        <v>986</v>
      </c>
      <c r="L444" s="1">
        <v>37472</v>
      </c>
      <c r="M444" t="s">
        <v>28</v>
      </c>
      <c r="N444" t="s">
        <v>27</v>
      </c>
      <c r="O444" t="s">
        <v>29</v>
      </c>
      <c r="P444" t="s">
        <v>193</v>
      </c>
      <c r="Q444" t="str">
        <f t="shared" si="21"/>
        <v>SMAN</v>
      </c>
      <c r="R444" t="str">
        <f t="shared" si="22"/>
        <v>Negeri</v>
      </c>
      <c r="S444" t="str">
        <f t="shared" si="20"/>
        <v>SMA</v>
      </c>
      <c r="T444" t="s">
        <v>27</v>
      </c>
      <c r="U444" t="s">
        <v>29</v>
      </c>
      <c r="V444" t="s">
        <v>31</v>
      </c>
      <c r="Z444" t="s">
        <v>1181</v>
      </c>
      <c r="AA444" t="str">
        <f>VLOOKUP(A444,[2]registrasi!$B$2:$C$955,2,FALSE)</f>
        <v>registrasi</v>
      </c>
      <c r="AB444">
        <f>VLOOKUP(G444,[3]Sheet1!$C$6:$G$46,5,FALSE)</f>
        <v>1201</v>
      </c>
      <c r="AC444" t="e">
        <f>VLOOKUP(A444,[2]nim!$A$2:$B$922,2,FALSE)</f>
        <v>#N/A</v>
      </c>
    </row>
    <row r="445" spans="1:29" x14ac:dyDescent="0.3">
      <c r="A445">
        <v>4211016693</v>
      </c>
      <c r="B445">
        <v>1</v>
      </c>
      <c r="D445">
        <v>3112122</v>
      </c>
      <c r="E445" t="s">
        <v>236</v>
      </c>
      <c r="F445" t="str">
        <f>VLOOKUP(E445,[1]PRODI_2019!$E$2:$J$70,6,FALSE)</f>
        <v>FEB</v>
      </c>
      <c r="G445">
        <f>VLOOKUP(E445,[1]PRODI_2019!$E$2:$K$70,7,FALSE)</f>
        <v>5554</v>
      </c>
      <c r="H445" t="str">
        <f>VLOOKUP(F445,Sheet1!$H$4:$I$11,2,FALSE)</f>
        <v>5_FEB</v>
      </c>
      <c r="I445" t="s">
        <v>572</v>
      </c>
      <c r="J445" t="s">
        <v>35</v>
      </c>
      <c r="K445" t="s">
        <v>961</v>
      </c>
      <c r="L445" s="1">
        <v>37528</v>
      </c>
      <c r="M445" t="s">
        <v>28</v>
      </c>
      <c r="N445" t="s">
        <v>49</v>
      </c>
      <c r="O445" t="s">
        <v>29</v>
      </c>
      <c r="P445" t="s">
        <v>112</v>
      </c>
      <c r="Q445" t="str">
        <f t="shared" si="21"/>
        <v>SMAN</v>
      </c>
      <c r="R445" t="str">
        <f t="shared" si="22"/>
        <v>Negeri</v>
      </c>
      <c r="S445" t="str">
        <f t="shared" si="20"/>
        <v>SMA</v>
      </c>
      <c r="T445" t="s">
        <v>49</v>
      </c>
      <c r="U445" t="s">
        <v>29</v>
      </c>
      <c r="V445" t="s">
        <v>37</v>
      </c>
      <c r="Z445" t="s">
        <v>1173</v>
      </c>
      <c r="AA445" t="str">
        <f>VLOOKUP(A445,[2]registrasi!$B$2:$C$955,2,FALSE)</f>
        <v>registrasi</v>
      </c>
      <c r="AB445">
        <f>VLOOKUP(G445,[3]Sheet1!$C$6:$G$46,5,FALSE)</f>
        <v>332</v>
      </c>
      <c r="AC445" t="str">
        <f>VLOOKUP(A445,[2]nim!$A$2:$B$922,2,FALSE)</f>
        <v>diterima</v>
      </c>
    </row>
    <row r="446" spans="1:29" x14ac:dyDescent="0.3">
      <c r="A446">
        <v>4211036626</v>
      </c>
      <c r="B446">
        <v>1</v>
      </c>
      <c r="D446">
        <v>3111037</v>
      </c>
      <c r="E446" t="s">
        <v>201</v>
      </c>
      <c r="F446" t="str">
        <f>VLOOKUP(E446,[1]PRODI_2019!$E$2:$J$70,6,FALSE)</f>
        <v>Teknik</v>
      </c>
      <c r="G446">
        <f>VLOOKUP(E446,[1]PRODI_2019!$E$2:$K$70,7,FALSE)</f>
        <v>3333</v>
      </c>
      <c r="H446" t="str">
        <f>VLOOKUP(F446,Sheet1!$H$4:$I$11,2,FALSE)</f>
        <v>3_Teknik</v>
      </c>
      <c r="I446" t="s">
        <v>573</v>
      </c>
      <c r="J446" t="s">
        <v>35</v>
      </c>
      <c r="K446" t="s">
        <v>1013</v>
      </c>
      <c r="L446" s="1">
        <v>37759</v>
      </c>
      <c r="M446" t="s">
        <v>28</v>
      </c>
      <c r="N446" t="s">
        <v>27</v>
      </c>
      <c r="O446" t="s">
        <v>29</v>
      </c>
      <c r="P446" t="s">
        <v>172</v>
      </c>
      <c r="Q446" t="str">
        <f t="shared" si="21"/>
        <v>MAN</v>
      </c>
      <c r="R446" t="str">
        <f t="shared" si="22"/>
        <v>Negeri</v>
      </c>
      <c r="S446" t="str">
        <f t="shared" si="20"/>
        <v>MA</v>
      </c>
      <c r="T446" t="s">
        <v>27</v>
      </c>
      <c r="U446" t="s">
        <v>29</v>
      </c>
      <c r="V446" t="s">
        <v>31</v>
      </c>
      <c r="Z446" t="s">
        <v>1179</v>
      </c>
      <c r="AA446" t="str">
        <f>VLOOKUP(A446,[2]registrasi!$B$2:$C$955,2,FALSE)</f>
        <v>registrasi</v>
      </c>
      <c r="AB446">
        <f>VLOOKUP(G446,[3]Sheet1!$C$6:$G$46,5,FALSE)</f>
        <v>1047</v>
      </c>
      <c r="AC446" t="e">
        <f>VLOOKUP(A446,[2]nim!$A$2:$B$922,2,FALSE)</f>
        <v>#N/A</v>
      </c>
    </row>
    <row r="447" spans="1:29" x14ac:dyDescent="0.3">
      <c r="A447">
        <v>4211039341</v>
      </c>
      <c r="B447">
        <v>1</v>
      </c>
      <c r="D447">
        <v>3111092</v>
      </c>
      <c r="E447" t="s">
        <v>200</v>
      </c>
      <c r="F447" t="str">
        <f>VLOOKUP(E447,[1]PRODI_2019!$E$2:$J$70,6,FALSE)</f>
        <v>Pertanian</v>
      </c>
      <c r="G447">
        <f>VLOOKUP(E447,[1]PRODI_2019!$E$2:$K$70,7,FALSE)</f>
        <v>4443</v>
      </c>
      <c r="H447" t="str">
        <f>VLOOKUP(F447,Sheet1!$H$4:$I$11,2,FALSE)</f>
        <v>4_Pertanian</v>
      </c>
      <c r="I447" t="s">
        <v>1309</v>
      </c>
      <c r="J447" t="s">
        <v>26</v>
      </c>
      <c r="K447" t="s">
        <v>1014</v>
      </c>
      <c r="L447" s="1">
        <v>37825</v>
      </c>
      <c r="M447" t="s">
        <v>28</v>
      </c>
      <c r="N447" t="s">
        <v>56</v>
      </c>
      <c r="O447" t="s">
        <v>29</v>
      </c>
      <c r="P447" t="s">
        <v>150</v>
      </c>
      <c r="Q447" t="str">
        <f t="shared" si="21"/>
        <v>SMAS</v>
      </c>
      <c r="R447" t="str">
        <f t="shared" si="22"/>
        <v>Swasta</v>
      </c>
      <c r="S447" t="str">
        <f t="shared" si="20"/>
        <v>SMA</v>
      </c>
      <c r="T447" t="s">
        <v>42</v>
      </c>
      <c r="U447" t="s">
        <v>29</v>
      </c>
      <c r="V447" t="s">
        <v>37</v>
      </c>
      <c r="Z447" t="s">
        <v>1175</v>
      </c>
      <c r="AA447" t="str">
        <f>VLOOKUP(A447,[2]registrasi!$B$2:$C$955,2,FALSE)</f>
        <v>registrasi</v>
      </c>
      <c r="AB447">
        <f>VLOOKUP(G447,[3]Sheet1!$C$6:$G$46,5,FALSE)</f>
        <v>193</v>
      </c>
      <c r="AC447" t="str">
        <f>VLOOKUP(A447,[2]nim!$A$2:$B$922,2,FALSE)</f>
        <v>diterima</v>
      </c>
    </row>
    <row r="448" spans="1:29" x14ac:dyDescent="0.3">
      <c r="A448">
        <v>4211048212</v>
      </c>
      <c r="B448">
        <v>1</v>
      </c>
      <c r="D448">
        <v>3112161</v>
      </c>
      <c r="E448" t="s">
        <v>199</v>
      </c>
      <c r="F448" t="str">
        <f>VLOOKUP(E448,[1]PRODI_2019!$E$2:$J$70,6,FALSE)</f>
        <v>FKIP</v>
      </c>
      <c r="G448">
        <f>VLOOKUP(E448,[1]PRODI_2019!$E$2:$K$70,7,FALSE)</f>
        <v>2289</v>
      </c>
      <c r="H448" t="str">
        <f>VLOOKUP(F448,Sheet1!$H$4:$I$11,2,FALSE)</f>
        <v>2_FKIP</v>
      </c>
      <c r="I448" t="s">
        <v>574</v>
      </c>
      <c r="J448" t="s">
        <v>35</v>
      </c>
      <c r="K448" t="s">
        <v>1015</v>
      </c>
      <c r="L448" s="1">
        <v>37510</v>
      </c>
      <c r="M448" t="s">
        <v>28</v>
      </c>
      <c r="N448" t="s">
        <v>36</v>
      </c>
      <c r="O448" t="s">
        <v>29</v>
      </c>
      <c r="P448" t="s">
        <v>149</v>
      </c>
      <c r="Q448" t="str">
        <f t="shared" si="21"/>
        <v>MAN</v>
      </c>
      <c r="R448" t="str">
        <f t="shared" si="22"/>
        <v>Negeri</v>
      </c>
      <c r="S448" t="str">
        <f t="shared" si="20"/>
        <v>MA</v>
      </c>
      <c r="T448" t="s">
        <v>36</v>
      </c>
      <c r="U448" t="s">
        <v>29</v>
      </c>
      <c r="V448" t="s">
        <v>31</v>
      </c>
      <c r="Z448" t="s">
        <v>1174</v>
      </c>
      <c r="AA448" t="str">
        <f>VLOOKUP(A448,[2]registrasi!$B$2:$C$955,2,FALSE)</f>
        <v>registrasi</v>
      </c>
      <c r="AB448">
        <f>VLOOKUP(G448,[3]Sheet1!$C$6:$G$46,5,FALSE)</f>
        <v>33</v>
      </c>
      <c r="AC448" t="e">
        <f>VLOOKUP(A448,[2]nim!$A$2:$B$922,2,FALSE)</f>
        <v>#N/A</v>
      </c>
    </row>
    <row r="449" spans="1:29" x14ac:dyDescent="0.3">
      <c r="A449">
        <v>4211056408</v>
      </c>
      <c r="B449">
        <v>1</v>
      </c>
      <c r="D449">
        <v>3112017</v>
      </c>
      <c r="E449" t="s">
        <v>1187</v>
      </c>
      <c r="F449" t="str">
        <f>VLOOKUP(E449,[1]PRODI_2019!$E$2:$J$70,6,FALSE)</f>
        <v>Hukum</v>
      </c>
      <c r="G449">
        <f>VLOOKUP(E449,[1]PRODI_2019!$E$2:$K$70,7,FALSE)</f>
        <v>1111</v>
      </c>
      <c r="H449" t="str">
        <f>VLOOKUP(F449,Sheet1!$H$4:$I$11,2,FALSE)</f>
        <v>1_Hukum</v>
      </c>
      <c r="I449" t="s">
        <v>575</v>
      </c>
      <c r="J449" t="s">
        <v>26</v>
      </c>
      <c r="K449" t="s">
        <v>962</v>
      </c>
      <c r="L449" s="1">
        <v>37564</v>
      </c>
      <c r="M449" t="s">
        <v>28</v>
      </c>
      <c r="N449" t="s">
        <v>56</v>
      </c>
      <c r="O449" t="s">
        <v>29</v>
      </c>
      <c r="P449" t="s">
        <v>108</v>
      </c>
      <c r="Q449" t="str">
        <f t="shared" si="21"/>
        <v>MAN</v>
      </c>
      <c r="R449" t="str">
        <f t="shared" si="22"/>
        <v>Negeri</v>
      </c>
      <c r="S449" t="str">
        <f t="shared" si="20"/>
        <v>MA</v>
      </c>
      <c r="T449" t="s">
        <v>42</v>
      </c>
      <c r="U449" t="s">
        <v>29</v>
      </c>
      <c r="V449" t="s">
        <v>37</v>
      </c>
      <c r="Z449" t="s">
        <v>1172</v>
      </c>
      <c r="AA449" t="str">
        <f>VLOOKUP(A449,[2]registrasi!$B$2:$C$955,2,FALSE)</f>
        <v>registrasi</v>
      </c>
      <c r="AB449">
        <f>VLOOKUP(G449,[3]Sheet1!$C$6:$G$46,5,FALSE)</f>
        <v>1201</v>
      </c>
      <c r="AC449" t="str">
        <f>VLOOKUP(A449,[2]nim!$A$2:$B$922,2,FALSE)</f>
        <v>diterima</v>
      </c>
    </row>
    <row r="450" spans="1:29" x14ac:dyDescent="0.3">
      <c r="A450">
        <v>4211073903</v>
      </c>
      <c r="B450">
        <v>1</v>
      </c>
      <c r="D450">
        <v>3112137</v>
      </c>
      <c r="E450" t="s">
        <v>210</v>
      </c>
      <c r="F450" t="str">
        <f>VLOOKUP(E450,[1]PRODI_2019!$E$2:$J$70,6,FALSE)</f>
        <v>FKIP</v>
      </c>
      <c r="G450">
        <f>VLOOKUP(E450,[1]PRODI_2019!$E$2:$K$70,7,FALSE)</f>
        <v>2290</v>
      </c>
      <c r="H450" t="str">
        <f>VLOOKUP(F450,Sheet1!$H$4:$I$11,2,FALSE)</f>
        <v>2_FKIP</v>
      </c>
      <c r="I450" t="s">
        <v>576</v>
      </c>
      <c r="J450" t="s">
        <v>35</v>
      </c>
      <c r="K450" t="s">
        <v>979</v>
      </c>
      <c r="L450" s="1">
        <v>37827</v>
      </c>
      <c r="M450" t="s">
        <v>28</v>
      </c>
      <c r="N450" t="s">
        <v>156</v>
      </c>
      <c r="O450" t="s">
        <v>120</v>
      </c>
      <c r="P450" t="s">
        <v>113</v>
      </c>
      <c r="Q450" t="str">
        <f t="shared" si="21"/>
        <v>MAN</v>
      </c>
      <c r="R450" t="str">
        <f t="shared" si="22"/>
        <v>Negeri</v>
      </c>
      <c r="S450" t="str">
        <f t="shared" si="20"/>
        <v>MA</v>
      </c>
      <c r="T450" t="s">
        <v>72</v>
      </c>
      <c r="U450" t="s">
        <v>29</v>
      </c>
      <c r="V450" t="s">
        <v>37</v>
      </c>
      <c r="Z450" t="s">
        <v>1175</v>
      </c>
      <c r="AA450" t="str">
        <f>VLOOKUP(A450,[2]registrasi!$B$2:$C$955,2,FALSE)</f>
        <v>registrasi</v>
      </c>
      <c r="AB450">
        <f>VLOOKUP(G450,[3]Sheet1!$C$6:$G$46,5,FALSE)</f>
        <v>348</v>
      </c>
      <c r="AC450" t="str">
        <f>VLOOKUP(A450,[2]nim!$A$2:$B$922,2,FALSE)</f>
        <v>diterima</v>
      </c>
    </row>
    <row r="451" spans="1:29" x14ac:dyDescent="0.3">
      <c r="A451">
        <v>4211084414</v>
      </c>
      <c r="B451">
        <v>1</v>
      </c>
      <c r="D451">
        <v>3111084</v>
      </c>
      <c r="E451" t="s">
        <v>205</v>
      </c>
      <c r="F451" t="str">
        <f>VLOOKUP(E451,[1]PRODI_2019!$E$2:$J$70,6,FALSE)</f>
        <v>Pertanian</v>
      </c>
      <c r="G451">
        <f>VLOOKUP(E451,[1]PRODI_2019!$E$2:$K$70,7,FALSE)</f>
        <v>4442</v>
      </c>
      <c r="H451" t="str">
        <f>VLOOKUP(F451,Sheet1!$H$4:$I$11,2,FALSE)</f>
        <v>4_Pertanian</v>
      </c>
      <c r="I451" t="s">
        <v>577</v>
      </c>
      <c r="J451" t="s">
        <v>35</v>
      </c>
      <c r="K451" t="s">
        <v>964</v>
      </c>
      <c r="L451" s="1">
        <v>38090</v>
      </c>
      <c r="M451" t="s">
        <v>28</v>
      </c>
      <c r="N451" t="s">
        <v>36</v>
      </c>
      <c r="O451" t="s">
        <v>29</v>
      </c>
      <c r="P451" t="s">
        <v>153</v>
      </c>
      <c r="Q451" t="str">
        <f t="shared" si="21"/>
        <v>SMAN</v>
      </c>
      <c r="R451" t="str">
        <f t="shared" si="22"/>
        <v>Negeri</v>
      </c>
      <c r="S451" t="str">
        <f t="shared" ref="S451:S514" si="23">LEFT(Q451,LEN(Q451)-1)</f>
        <v>SMA</v>
      </c>
      <c r="T451" t="s">
        <v>36</v>
      </c>
      <c r="U451" t="s">
        <v>29</v>
      </c>
      <c r="V451" t="s">
        <v>37</v>
      </c>
      <c r="Z451" t="s">
        <v>1172</v>
      </c>
      <c r="AA451" t="str">
        <f>VLOOKUP(A451,[2]registrasi!$B$2:$C$955,2,FALSE)</f>
        <v>registrasi</v>
      </c>
      <c r="AB451">
        <f>VLOOKUP(G451,[3]Sheet1!$C$6:$G$46,5,FALSE)</f>
        <v>404</v>
      </c>
      <c r="AC451" t="e">
        <f>VLOOKUP(A451,[2]nim!$A$2:$B$922,2,FALSE)</f>
        <v>#N/A</v>
      </c>
    </row>
    <row r="452" spans="1:29" x14ac:dyDescent="0.3">
      <c r="A452">
        <v>4210392078</v>
      </c>
      <c r="B452">
        <v>1</v>
      </c>
      <c r="D452">
        <v>3112137</v>
      </c>
      <c r="E452" t="s">
        <v>210</v>
      </c>
      <c r="F452" t="str">
        <f>VLOOKUP(E452,[1]PRODI_2019!$E$2:$J$70,6,FALSE)</f>
        <v>FKIP</v>
      </c>
      <c r="G452">
        <f>VLOOKUP(E452,[1]PRODI_2019!$E$2:$K$70,7,FALSE)</f>
        <v>2290</v>
      </c>
      <c r="H452" t="str">
        <f>VLOOKUP(F452,Sheet1!$H$4:$I$11,2,FALSE)</f>
        <v>2_FKIP</v>
      </c>
      <c r="I452" t="s">
        <v>1310</v>
      </c>
      <c r="J452" t="s">
        <v>35</v>
      </c>
      <c r="K452" t="s">
        <v>967</v>
      </c>
      <c r="L452" s="1">
        <v>37502</v>
      </c>
      <c r="M452" t="s">
        <v>28</v>
      </c>
      <c r="N452" t="s">
        <v>56</v>
      </c>
      <c r="O452" t="s">
        <v>29</v>
      </c>
      <c r="P452" t="s">
        <v>126</v>
      </c>
      <c r="Q452" t="str">
        <f t="shared" si="21"/>
        <v>SMAN</v>
      </c>
      <c r="R452" t="str">
        <f t="shared" si="22"/>
        <v>Negeri</v>
      </c>
      <c r="S452" t="str">
        <f t="shared" si="23"/>
        <v>SMA</v>
      </c>
      <c r="T452" t="s">
        <v>56</v>
      </c>
      <c r="U452" t="s">
        <v>29</v>
      </c>
      <c r="V452" t="s">
        <v>37</v>
      </c>
      <c r="Z452" t="s">
        <v>1173</v>
      </c>
      <c r="AA452" t="str">
        <f>VLOOKUP(A452,[2]registrasi!$B$2:$C$955,2,FALSE)</f>
        <v>registrasi</v>
      </c>
      <c r="AB452">
        <f>VLOOKUP(G452,[3]Sheet1!$C$6:$G$46,5,FALSE)</f>
        <v>348</v>
      </c>
      <c r="AC452" t="str">
        <f>VLOOKUP(A452,[2]nim!$A$2:$B$922,2,FALSE)</f>
        <v>diterima</v>
      </c>
    </row>
    <row r="453" spans="1:29" x14ac:dyDescent="0.3">
      <c r="A453">
        <v>4211114353</v>
      </c>
      <c r="B453">
        <v>1</v>
      </c>
      <c r="D453">
        <v>3111181</v>
      </c>
      <c r="E453" t="s">
        <v>234</v>
      </c>
      <c r="F453" t="str">
        <f>VLOOKUP(E453,[1]PRODI_2019!$E$2:$J$70,6,FALSE)</f>
        <v>Kedokteran</v>
      </c>
      <c r="G453">
        <f>VLOOKUP(E453,[1]PRODI_2019!$E$2:$K$70,7,FALSE)</f>
        <v>8883</v>
      </c>
      <c r="H453" t="str">
        <f>VLOOKUP(F453,Sheet1!$H$4:$I$11,2,FALSE)</f>
        <v>8_Kedokteran</v>
      </c>
      <c r="I453" t="s">
        <v>578</v>
      </c>
      <c r="J453" t="s">
        <v>26</v>
      </c>
      <c r="K453" t="s">
        <v>962</v>
      </c>
      <c r="L453" s="1">
        <v>37604</v>
      </c>
      <c r="M453" t="s">
        <v>28</v>
      </c>
      <c r="N453" t="s">
        <v>56</v>
      </c>
      <c r="O453" t="s">
        <v>29</v>
      </c>
      <c r="P453" t="s">
        <v>126</v>
      </c>
      <c r="Q453" t="str">
        <f t="shared" si="21"/>
        <v>SMAN</v>
      </c>
      <c r="R453" t="str">
        <f t="shared" si="22"/>
        <v>Negeri</v>
      </c>
      <c r="S453" t="str">
        <f t="shared" si="23"/>
        <v>SMA</v>
      </c>
      <c r="T453" t="s">
        <v>56</v>
      </c>
      <c r="U453" t="s">
        <v>29</v>
      </c>
      <c r="V453" t="s">
        <v>37</v>
      </c>
      <c r="Z453" t="s">
        <v>1173</v>
      </c>
      <c r="AA453" t="str">
        <f>VLOOKUP(A453,[2]registrasi!$B$2:$C$955,2,FALSE)</f>
        <v>registrasi</v>
      </c>
      <c r="AB453">
        <f>VLOOKUP(G453,[3]Sheet1!$C$6:$G$46,5,FALSE)</f>
        <v>25</v>
      </c>
      <c r="AC453" t="e">
        <f>VLOOKUP(A453,[2]nim!$A$2:$B$922,2,FALSE)</f>
        <v>#N/A</v>
      </c>
    </row>
    <row r="454" spans="1:29" x14ac:dyDescent="0.3">
      <c r="A454">
        <v>4211117540</v>
      </c>
      <c r="B454">
        <v>1</v>
      </c>
      <c r="D454">
        <v>3112176</v>
      </c>
      <c r="E454" t="s">
        <v>207</v>
      </c>
      <c r="F454" t="str">
        <f>VLOOKUP(E454,[1]PRODI_2019!$E$2:$J$70,6,FALSE)</f>
        <v>FKIP</v>
      </c>
      <c r="G454">
        <f>VLOOKUP(E454,[1]PRODI_2019!$E$2:$K$70,7,FALSE)</f>
        <v>2285</v>
      </c>
      <c r="H454" t="str">
        <f>VLOOKUP(F454,Sheet1!$H$4:$I$11,2,FALSE)</f>
        <v>2_FKIP</v>
      </c>
      <c r="I454" t="s">
        <v>579</v>
      </c>
      <c r="J454" t="s">
        <v>26</v>
      </c>
      <c r="K454" t="s">
        <v>962</v>
      </c>
      <c r="L454" s="1">
        <v>37299</v>
      </c>
      <c r="M454" t="s">
        <v>28</v>
      </c>
      <c r="N454" t="s">
        <v>56</v>
      </c>
      <c r="O454" t="s">
        <v>29</v>
      </c>
      <c r="P454" t="s">
        <v>1103</v>
      </c>
      <c r="Q454" t="str">
        <f t="shared" si="21"/>
        <v>MAS</v>
      </c>
      <c r="R454" t="str">
        <f t="shared" si="22"/>
        <v>Swasta</v>
      </c>
      <c r="S454" t="str">
        <f t="shared" si="23"/>
        <v>MA</v>
      </c>
      <c r="T454" t="s">
        <v>56</v>
      </c>
      <c r="U454" t="s">
        <v>29</v>
      </c>
      <c r="V454" t="s">
        <v>31</v>
      </c>
      <c r="Z454" t="s">
        <v>1172</v>
      </c>
      <c r="AA454" t="e">
        <f>VLOOKUP(A454,[2]registrasi!$B$2:$C$955,2,FALSE)</f>
        <v>#N/A</v>
      </c>
      <c r="AB454">
        <f>VLOOKUP(G454,[3]Sheet1!$C$6:$G$46,5,FALSE)</f>
        <v>715</v>
      </c>
      <c r="AC454" t="e">
        <f>VLOOKUP(A454,[2]nim!$A$2:$B$922,2,FALSE)</f>
        <v>#N/A</v>
      </c>
    </row>
    <row r="455" spans="1:29" x14ac:dyDescent="0.3">
      <c r="A455">
        <v>4211010219</v>
      </c>
      <c r="B455">
        <v>1</v>
      </c>
      <c r="D455">
        <v>3112064</v>
      </c>
      <c r="E455" t="s">
        <v>215</v>
      </c>
      <c r="F455" t="str">
        <f>VLOOKUP(E455,[1]PRODI_2019!$E$2:$J$70,6,FALSE)</f>
        <v>FISIP</v>
      </c>
      <c r="G455">
        <f>VLOOKUP(E455,[1]PRODI_2019!$E$2:$K$70,7,FALSE)</f>
        <v>6662</v>
      </c>
      <c r="H455" t="str">
        <f>VLOOKUP(F455,Sheet1!$H$4:$I$11,2,FALSE)</f>
        <v>6_FISIP</v>
      </c>
      <c r="I455" t="s">
        <v>580</v>
      </c>
      <c r="J455" t="s">
        <v>35</v>
      </c>
      <c r="K455" t="s">
        <v>960</v>
      </c>
      <c r="L455" s="1">
        <v>37744</v>
      </c>
      <c r="M455" t="s">
        <v>28</v>
      </c>
      <c r="N455" t="s">
        <v>27</v>
      </c>
      <c r="O455" t="s">
        <v>29</v>
      </c>
      <c r="P455" t="s">
        <v>172</v>
      </c>
      <c r="Q455" t="str">
        <f t="shared" si="21"/>
        <v>MAN</v>
      </c>
      <c r="R455" t="str">
        <f t="shared" si="22"/>
        <v>Negeri</v>
      </c>
      <c r="S455" t="str">
        <f t="shared" si="23"/>
        <v>MA</v>
      </c>
      <c r="T455" t="s">
        <v>27</v>
      </c>
      <c r="U455" t="s">
        <v>29</v>
      </c>
      <c r="V455" t="s">
        <v>37</v>
      </c>
      <c r="Z455" t="s">
        <v>1175</v>
      </c>
      <c r="AA455" t="str">
        <f>VLOOKUP(A455,[2]registrasi!$B$2:$C$955,2,FALSE)</f>
        <v>registrasi</v>
      </c>
      <c r="AB455">
        <f>VLOOKUP(G455,[3]Sheet1!$C$6:$G$46,5,FALSE)</f>
        <v>1423</v>
      </c>
      <c r="AC455" t="str">
        <f>VLOOKUP(A455,[2]nim!$A$2:$B$922,2,FALSE)</f>
        <v>diterima</v>
      </c>
    </row>
    <row r="456" spans="1:29" x14ac:dyDescent="0.3">
      <c r="A456">
        <v>4211157478</v>
      </c>
      <c r="B456">
        <v>1</v>
      </c>
      <c r="D456">
        <v>3111207</v>
      </c>
      <c r="E456" t="s">
        <v>235</v>
      </c>
      <c r="F456" t="str">
        <f>VLOOKUP(E456,[1]PRODI_2019!$E$2:$J$70,6,FALSE)</f>
        <v>Kedokteran</v>
      </c>
      <c r="G456">
        <f>VLOOKUP(E456,[1]PRODI_2019!$E$2:$K$70,7,FALSE)</f>
        <v>8881</v>
      </c>
      <c r="H456" t="str">
        <f>VLOOKUP(F456,Sheet1!$H$4:$I$11,2,FALSE)</f>
        <v>8_Kedokteran</v>
      </c>
      <c r="I456" t="s">
        <v>1311</v>
      </c>
      <c r="J456" t="s">
        <v>35</v>
      </c>
      <c r="K456" t="s">
        <v>1016</v>
      </c>
      <c r="L456" s="1">
        <v>37170</v>
      </c>
      <c r="M456" t="s">
        <v>28</v>
      </c>
      <c r="N456" t="s">
        <v>89</v>
      </c>
      <c r="O456" t="s">
        <v>1202</v>
      </c>
      <c r="P456" t="s">
        <v>1198</v>
      </c>
      <c r="Q456" t="str">
        <f t="shared" si="21"/>
        <v>SMAS</v>
      </c>
      <c r="R456" t="str">
        <f t="shared" si="22"/>
        <v>Swasta</v>
      </c>
      <c r="S456" t="str">
        <f t="shared" si="23"/>
        <v>SMA</v>
      </c>
      <c r="T456" t="s">
        <v>49</v>
      </c>
      <c r="U456" t="s">
        <v>29</v>
      </c>
      <c r="V456" t="s">
        <v>31</v>
      </c>
      <c r="Z456" t="s">
        <v>1180</v>
      </c>
      <c r="AA456" t="str">
        <f>VLOOKUP(A456,[2]registrasi!$B$2:$C$955,2,FALSE)</f>
        <v>registrasi</v>
      </c>
      <c r="AB456">
        <f>VLOOKUP(G456,[3]Sheet1!$C$6:$G$46,5,FALSE)</f>
        <v>584</v>
      </c>
      <c r="AC456" t="str">
        <f>VLOOKUP(A456,[2]nim!$A$2:$B$922,2,FALSE)</f>
        <v>diterima</v>
      </c>
    </row>
    <row r="457" spans="1:29" x14ac:dyDescent="0.3">
      <c r="A457">
        <v>4211162899</v>
      </c>
      <c r="B457">
        <v>1</v>
      </c>
      <c r="D457">
        <v>3112041</v>
      </c>
      <c r="E457" t="s">
        <v>1186</v>
      </c>
      <c r="F457" t="str">
        <f>VLOOKUP(E457,[1]PRODI_2019!$E$2:$J$70,6,FALSE)</f>
        <v>FEB</v>
      </c>
      <c r="G457">
        <f>VLOOKUP(E457,[1]PRODI_2019!$E$2:$K$70,7,FALSE)</f>
        <v>5553</v>
      </c>
      <c r="H457" t="str">
        <f>VLOOKUP(F457,Sheet1!$H$4:$I$11,2,FALSE)</f>
        <v>5_FEB</v>
      </c>
      <c r="I457" t="s">
        <v>1312</v>
      </c>
      <c r="J457" t="s">
        <v>26</v>
      </c>
      <c r="K457" t="s">
        <v>969</v>
      </c>
      <c r="L457" s="1">
        <v>37789</v>
      </c>
      <c r="M457" t="s">
        <v>28</v>
      </c>
      <c r="N457" t="s">
        <v>162</v>
      </c>
      <c r="O457" t="s">
        <v>120</v>
      </c>
      <c r="P457" t="s">
        <v>1106</v>
      </c>
      <c r="Q457" t="str">
        <f t="shared" si="21"/>
        <v>SMAS</v>
      </c>
      <c r="R457" t="str">
        <f t="shared" si="22"/>
        <v>Swasta</v>
      </c>
      <c r="S457" t="str">
        <f t="shared" si="23"/>
        <v>SMA</v>
      </c>
      <c r="T457" t="s">
        <v>49</v>
      </c>
      <c r="U457" t="s">
        <v>29</v>
      </c>
      <c r="V457" t="s">
        <v>31</v>
      </c>
      <c r="Z457" t="s">
        <v>1178</v>
      </c>
      <c r="AA457" t="str">
        <f>VLOOKUP(A457,[2]registrasi!$B$2:$C$955,2,FALSE)</f>
        <v>registrasi</v>
      </c>
      <c r="AB457">
        <f>VLOOKUP(G457,[3]Sheet1!$C$6:$G$46,5,FALSE)</f>
        <v>288</v>
      </c>
      <c r="AC457" t="e">
        <f>VLOOKUP(A457,[2]nim!$A$2:$B$922,2,FALSE)</f>
        <v>#N/A</v>
      </c>
    </row>
    <row r="458" spans="1:29" x14ac:dyDescent="0.3">
      <c r="A458">
        <v>4210632710</v>
      </c>
      <c r="B458">
        <v>1</v>
      </c>
      <c r="D458">
        <v>3112017</v>
      </c>
      <c r="E458" t="s">
        <v>1187</v>
      </c>
      <c r="F458" t="str">
        <f>VLOOKUP(E458,[1]PRODI_2019!$E$2:$J$70,6,FALSE)</f>
        <v>Hukum</v>
      </c>
      <c r="G458">
        <f>VLOOKUP(E458,[1]PRODI_2019!$E$2:$K$70,7,FALSE)</f>
        <v>1111</v>
      </c>
      <c r="H458" t="str">
        <f>VLOOKUP(F458,Sheet1!$H$4:$I$11,2,FALSE)</f>
        <v>1_Hukum</v>
      </c>
      <c r="I458" t="s">
        <v>581</v>
      </c>
      <c r="J458" t="s">
        <v>35</v>
      </c>
      <c r="K458" t="s">
        <v>1017</v>
      </c>
      <c r="L458" s="1">
        <v>38297</v>
      </c>
      <c r="M458" t="s">
        <v>28</v>
      </c>
      <c r="N458" t="s">
        <v>49</v>
      </c>
      <c r="O458" t="s">
        <v>29</v>
      </c>
      <c r="P458" t="s">
        <v>160</v>
      </c>
      <c r="Q458" t="str">
        <f t="shared" si="21"/>
        <v>SMAN</v>
      </c>
      <c r="R458" t="str">
        <f t="shared" si="22"/>
        <v>Negeri</v>
      </c>
      <c r="S458" t="str">
        <f t="shared" si="23"/>
        <v>SMA</v>
      </c>
      <c r="T458" t="s">
        <v>49</v>
      </c>
      <c r="U458" t="s">
        <v>29</v>
      </c>
      <c r="V458" t="s">
        <v>31</v>
      </c>
      <c r="Z458" t="s">
        <v>1172</v>
      </c>
      <c r="AA458" t="str">
        <f>VLOOKUP(A458,[2]registrasi!$B$2:$C$955,2,FALSE)</f>
        <v>registrasi</v>
      </c>
      <c r="AB458">
        <f>VLOOKUP(G458,[3]Sheet1!$C$6:$G$46,5,FALSE)</f>
        <v>1201</v>
      </c>
      <c r="AC458" t="e">
        <f>VLOOKUP(A458,[2]nim!$A$2:$B$922,2,FALSE)</f>
        <v>#N/A</v>
      </c>
    </row>
    <row r="459" spans="1:29" x14ac:dyDescent="0.3">
      <c r="A459">
        <v>4210003083</v>
      </c>
      <c r="B459">
        <v>1</v>
      </c>
      <c r="D459">
        <v>3111053</v>
      </c>
      <c r="E459" t="s">
        <v>227</v>
      </c>
      <c r="F459" t="str">
        <f>VLOOKUP(E459,[1]PRODI_2019!$E$2:$J$70,6,FALSE)</f>
        <v>Teknik</v>
      </c>
      <c r="G459">
        <f>VLOOKUP(E459,[1]PRODI_2019!$E$2:$K$70,7,FALSE)</f>
        <v>3335</v>
      </c>
      <c r="H459" t="str">
        <f>VLOOKUP(F459,Sheet1!$H$4:$I$11,2,FALSE)</f>
        <v>3_Teknik</v>
      </c>
      <c r="I459" t="s">
        <v>582</v>
      </c>
      <c r="J459" t="s">
        <v>35</v>
      </c>
      <c r="K459" t="s">
        <v>962</v>
      </c>
      <c r="L459" s="1">
        <v>37863</v>
      </c>
      <c r="M459" t="s">
        <v>28</v>
      </c>
      <c r="N459" t="s">
        <v>43</v>
      </c>
      <c r="O459" t="s">
        <v>29</v>
      </c>
      <c r="P459" t="s">
        <v>69</v>
      </c>
      <c r="Q459" t="str">
        <f t="shared" si="21"/>
        <v>SMAN</v>
      </c>
      <c r="R459" t="str">
        <f t="shared" si="22"/>
        <v>Negeri</v>
      </c>
      <c r="S459" t="str">
        <f t="shared" si="23"/>
        <v>SMA</v>
      </c>
      <c r="T459" t="s">
        <v>43</v>
      </c>
      <c r="U459" t="s">
        <v>29</v>
      </c>
      <c r="V459" t="s">
        <v>37</v>
      </c>
      <c r="Z459" t="s">
        <v>1177</v>
      </c>
      <c r="AA459" t="str">
        <f>VLOOKUP(A459,[2]registrasi!$B$2:$C$955,2,FALSE)</f>
        <v>registrasi</v>
      </c>
      <c r="AB459">
        <f>VLOOKUP(G459,[3]Sheet1!$C$6:$G$46,5,FALSE)</f>
        <v>411</v>
      </c>
      <c r="AC459" t="str">
        <f>VLOOKUP(A459,[2]nim!$A$2:$B$922,2,FALSE)</f>
        <v>diterima</v>
      </c>
    </row>
    <row r="460" spans="1:29" x14ac:dyDescent="0.3">
      <c r="A460">
        <v>4210006329</v>
      </c>
      <c r="B460">
        <v>1</v>
      </c>
      <c r="D460">
        <v>3111022</v>
      </c>
      <c r="E460" t="s">
        <v>209</v>
      </c>
      <c r="F460" t="str">
        <f>VLOOKUP(E460,[1]PRODI_2019!$E$2:$J$70,6,FALSE)</f>
        <v>Teknik</v>
      </c>
      <c r="G460">
        <f>VLOOKUP(E460,[1]PRODI_2019!$E$2:$K$70,7,FALSE)</f>
        <v>3332</v>
      </c>
      <c r="H460" t="str">
        <f>VLOOKUP(F460,Sheet1!$H$4:$I$11,2,FALSE)</f>
        <v>3_Teknik</v>
      </c>
      <c r="I460" t="s">
        <v>583</v>
      </c>
      <c r="J460" t="s">
        <v>26</v>
      </c>
      <c r="K460" t="s">
        <v>957</v>
      </c>
      <c r="L460" s="1">
        <v>37580</v>
      </c>
      <c r="M460" t="s">
        <v>1058</v>
      </c>
      <c r="N460" t="s">
        <v>39</v>
      </c>
      <c r="O460" t="s">
        <v>29</v>
      </c>
      <c r="P460" t="s">
        <v>1107</v>
      </c>
      <c r="Q460" t="str">
        <f t="shared" si="21"/>
        <v>SMAS</v>
      </c>
      <c r="R460" t="str">
        <f t="shared" si="22"/>
        <v>Swasta</v>
      </c>
      <c r="S460" t="str">
        <f t="shared" si="23"/>
        <v>SMA</v>
      </c>
      <c r="T460" t="s">
        <v>39</v>
      </c>
      <c r="U460" t="s">
        <v>29</v>
      </c>
      <c r="V460" t="s">
        <v>31</v>
      </c>
      <c r="Z460" t="s">
        <v>1178</v>
      </c>
      <c r="AA460" t="str">
        <f>VLOOKUP(A460,[2]registrasi!$B$2:$C$955,2,FALSE)</f>
        <v>registrasi</v>
      </c>
      <c r="AB460">
        <f>VLOOKUP(G460,[3]Sheet1!$C$6:$G$46,5,FALSE)</f>
        <v>434</v>
      </c>
      <c r="AC460" t="e">
        <f>VLOOKUP(A460,[2]nim!$A$2:$B$922,2,FALSE)</f>
        <v>#N/A</v>
      </c>
    </row>
    <row r="461" spans="1:29" x14ac:dyDescent="0.3">
      <c r="A461">
        <v>4210810214</v>
      </c>
      <c r="B461">
        <v>1</v>
      </c>
      <c r="D461">
        <v>3111126</v>
      </c>
      <c r="E461" t="s">
        <v>220</v>
      </c>
      <c r="F461" t="str">
        <f>VLOOKUP(E461,[1]PRODI_2019!$E$2:$J$70,6,FALSE)</f>
        <v>FKIP</v>
      </c>
      <c r="G461">
        <f>VLOOKUP(E461,[1]PRODI_2019!$E$2:$K$70,7,FALSE)</f>
        <v>2283</v>
      </c>
      <c r="H461" t="str">
        <f>VLOOKUP(F461,Sheet1!$H$4:$I$11,2,FALSE)</f>
        <v>2_FKIP</v>
      </c>
      <c r="I461" t="s">
        <v>584</v>
      </c>
      <c r="J461" t="s">
        <v>26</v>
      </c>
      <c r="K461" t="s">
        <v>967</v>
      </c>
      <c r="L461" s="1">
        <v>37353</v>
      </c>
      <c r="M461" t="s">
        <v>28</v>
      </c>
      <c r="N461" t="s">
        <v>43</v>
      </c>
      <c r="O461" t="s">
        <v>29</v>
      </c>
      <c r="P461" t="s">
        <v>181</v>
      </c>
      <c r="Q461" t="str">
        <f t="shared" si="21"/>
        <v>SMAN</v>
      </c>
      <c r="R461" t="str">
        <f t="shared" si="22"/>
        <v>Negeri</v>
      </c>
      <c r="S461" t="str">
        <f t="shared" si="23"/>
        <v>SMA</v>
      </c>
      <c r="T461" t="s">
        <v>43</v>
      </c>
      <c r="U461" t="s">
        <v>29</v>
      </c>
      <c r="V461" t="s">
        <v>37</v>
      </c>
      <c r="Z461" t="s">
        <v>1172</v>
      </c>
      <c r="AA461" t="str">
        <f>VLOOKUP(A461,[2]registrasi!$B$2:$C$955,2,FALSE)</f>
        <v>registrasi</v>
      </c>
      <c r="AB461">
        <f>VLOOKUP(G461,[3]Sheet1!$C$6:$G$46,5,FALSE)</f>
        <v>64</v>
      </c>
      <c r="AC461" t="str">
        <f>VLOOKUP(A461,[2]nim!$A$2:$B$922,2,FALSE)</f>
        <v>diterima</v>
      </c>
    </row>
    <row r="462" spans="1:29" x14ac:dyDescent="0.3">
      <c r="A462">
        <v>4210050280</v>
      </c>
      <c r="B462">
        <v>1</v>
      </c>
      <c r="D462">
        <v>3112145</v>
      </c>
      <c r="E462" t="s">
        <v>219</v>
      </c>
      <c r="F462" t="str">
        <f>VLOOKUP(E462,[1]PRODI_2019!$E$2:$J$70,6,FALSE)</f>
        <v>FKIP</v>
      </c>
      <c r="G462">
        <f>VLOOKUP(E462,[1]PRODI_2019!$E$2:$K$70,7,FALSE)</f>
        <v>2288</v>
      </c>
      <c r="H462" t="str">
        <f>VLOOKUP(F462,Sheet1!$H$4:$I$11,2,FALSE)</f>
        <v>2_FKIP</v>
      </c>
      <c r="I462" t="s">
        <v>1313</v>
      </c>
      <c r="J462" t="s">
        <v>26</v>
      </c>
      <c r="K462" t="s">
        <v>972</v>
      </c>
      <c r="L462" s="1">
        <v>37684</v>
      </c>
      <c r="M462" t="s">
        <v>28</v>
      </c>
      <c r="N462" t="s">
        <v>36</v>
      </c>
      <c r="O462" t="s">
        <v>29</v>
      </c>
      <c r="P462" t="s">
        <v>77</v>
      </c>
      <c r="Q462" t="str">
        <f t="shared" si="21"/>
        <v>SMAN</v>
      </c>
      <c r="R462" t="str">
        <f t="shared" si="22"/>
        <v>Negeri</v>
      </c>
      <c r="S462" t="str">
        <f t="shared" si="23"/>
        <v>SMA</v>
      </c>
      <c r="T462" t="s">
        <v>36</v>
      </c>
      <c r="U462" t="s">
        <v>29</v>
      </c>
      <c r="V462" t="s">
        <v>37</v>
      </c>
      <c r="Z462" t="s">
        <v>1173</v>
      </c>
      <c r="AA462" t="str">
        <f>VLOOKUP(A462,[2]registrasi!$B$2:$C$955,2,FALSE)</f>
        <v>registrasi</v>
      </c>
      <c r="AB462">
        <f>VLOOKUP(G462,[3]Sheet1!$C$6:$G$46,5,FALSE)</f>
        <v>200</v>
      </c>
      <c r="AC462" t="str">
        <f>VLOOKUP(A462,[2]nim!$A$2:$B$922,2,FALSE)</f>
        <v>diterima</v>
      </c>
    </row>
    <row r="463" spans="1:29" x14ac:dyDescent="0.3">
      <c r="A463">
        <v>4210061222</v>
      </c>
      <c r="B463">
        <v>1</v>
      </c>
      <c r="D463">
        <v>3112153</v>
      </c>
      <c r="E463" t="s">
        <v>221</v>
      </c>
      <c r="F463" t="str">
        <f>VLOOKUP(E463,[1]PRODI_2019!$E$2:$J$70,6,FALSE)</f>
        <v>FKIP</v>
      </c>
      <c r="G463">
        <f>VLOOKUP(E463,[1]PRODI_2019!$E$2:$K$70,7,FALSE)</f>
        <v>2286</v>
      </c>
      <c r="H463" t="str">
        <f>VLOOKUP(F463,Sheet1!$H$4:$I$11,2,FALSE)</f>
        <v>2_FKIP</v>
      </c>
      <c r="I463" t="s">
        <v>585</v>
      </c>
      <c r="J463" t="s">
        <v>35</v>
      </c>
      <c r="K463" t="s">
        <v>962</v>
      </c>
      <c r="L463" s="1">
        <v>37780</v>
      </c>
      <c r="M463" t="s">
        <v>28</v>
      </c>
      <c r="N463" t="s">
        <v>56</v>
      </c>
      <c r="O463" t="s">
        <v>29</v>
      </c>
      <c r="P463" t="s">
        <v>1108</v>
      </c>
      <c r="Q463" t="str">
        <f t="shared" si="21"/>
        <v>MAS</v>
      </c>
      <c r="R463" t="str">
        <f t="shared" si="22"/>
        <v>Swasta</v>
      </c>
      <c r="S463" t="str">
        <f t="shared" si="23"/>
        <v>MA</v>
      </c>
      <c r="T463" t="s">
        <v>56</v>
      </c>
      <c r="U463" t="s">
        <v>29</v>
      </c>
      <c r="V463" t="s">
        <v>31</v>
      </c>
      <c r="Z463" t="s">
        <v>1172</v>
      </c>
      <c r="AA463" t="str">
        <f>VLOOKUP(A463,[2]registrasi!$B$2:$C$955,2,FALSE)</f>
        <v>registrasi</v>
      </c>
      <c r="AB463">
        <f>VLOOKUP(G463,[3]Sheet1!$C$6:$G$46,5,FALSE)</f>
        <v>103</v>
      </c>
      <c r="AC463" t="e">
        <f>VLOOKUP(A463,[2]nim!$A$2:$B$922,2,FALSE)</f>
        <v>#N/A</v>
      </c>
    </row>
    <row r="464" spans="1:29" x14ac:dyDescent="0.3">
      <c r="A464">
        <v>4210062240</v>
      </c>
      <c r="B464">
        <v>1</v>
      </c>
      <c r="D464">
        <v>3111037</v>
      </c>
      <c r="E464" t="s">
        <v>201</v>
      </c>
      <c r="F464" t="str">
        <f>VLOOKUP(E464,[1]PRODI_2019!$E$2:$J$70,6,FALSE)</f>
        <v>Teknik</v>
      </c>
      <c r="G464">
        <f>VLOOKUP(E464,[1]PRODI_2019!$E$2:$K$70,7,FALSE)</f>
        <v>3333</v>
      </c>
      <c r="H464" t="str">
        <f>VLOOKUP(F464,Sheet1!$H$4:$I$11,2,FALSE)</f>
        <v>3_Teknik</v>
      </c>
      <c r="I464" t="s">
        <v>586</v>
      </c>
      <c r="J464" t="s">
        <v>26</v>
      </c>
      <c r="K464" t="s">
        <v>962</v>
      </c>
      <c r="L464" s="1">
        <v>37645</v>
      </c>
      <c r="M464" t="s">
        <v>28</v>
      </c>
      <c r="N464" t="s">
        <v>56</v>
      </c>
      <c r="O464" t="s">
        <v>29</v>
      </c>
      <c r="P464" t="s">
        <v>107</v>
      </c>
      <c r="Q464" t="str">
        <f t="shared" si="21"/>
        <v>SMAN</v>
      </c>
      <c r="R464" t="str">
        <f t="shared" si="22"/>
        <v>Negeri</v>
      </c>
      <c r="S464" t="str">
        <f t="shared" si="23"/>
        <v>SMA</v>
      </c>
      <c r="T464" t="s">
        <v>56</v>
      </c>
      <c r="U464" t="s">
        <v>29</v>
      </c>
      <c r="V464" t="s">
        <v>31</v>
      </c>
      <c r="Z464" t="s">
        <v>1179</v>
      </c>
      <c r="AA464" t="str">
        <f>VLOOKUP(A464,[2]registrasi!$B$2:$C$955,2,FALSE)</f>
        <v>registrasi</v>
      </c>
      <c r="AB464">
        <f>VLOOKUP(G464,[3]Sheet1!$C$6:$G$46,5,FALSE)</f>
        <v>1047</v>
      </c>
      <c r="AC464" t="str">
        <f>VLOOKUP(A464,[2]nim!$A$2:$B$922,2,FALSE)</f>
        <v>diterima</v>
      </c>
    </row>
    <row r="465" spans="1:29" x14ac:dyDescent="0.3">
      <c r="A465">
        <v>4210114589</v>
      </c>
      <c r="B465">
        <v>1</v>
      </c>
      <c r="D465">
        <v>3112161</v>
      </c>
      <c r="E465" t="s">
        <v>199</v>
      </c>
      <c r="F465" t="str">
        <f>VLOOKUP(E465,[1]PRODI_2019!$E$2:$J$70,6,FALSE)</f>
        <v>FKIP</v>
      </c>
      <c r="G465">
        <f>VLOOKUP(E465,[1]PRODI_2019!$E$2:$K$70,7,FALSE)</f>
        <v>2289</v>
      </c>
      <c r="H465" t="str">
        <f>VLOOKUP(F465,Sheet1!$H$4:$I$11,2,FALSE)</f>
        <v>2_FKIP</v>
      </c>
      <c r="I465" t="s">
        <v>587</v>
      </c>
      <c r="J465" t="s">
        <v>35</v>
      </c>
      <c r="K465" t="s">
        <v>962</v>
      </c>
      <c r="L465" s="1">
        <v>37546</v>
      </c>
      <c r="M465" t="s">
        <v>28</v>
      </c>
      <c r="N465" t="s">
        <v>43</v>
      </c>
      <c r="O465" t="s">
        <v>29</v>
      </c>
      <c r="P465" t="s">
        <v>111</v>
      </c>
      <c r="Q465" t="str">
        <f t="shared" si="21"/>
        <v>SMAN</v>
      </c>
      <c r="R465" t="str">
        <f t="shared" si="22"/>
        <v>Negeri</v>
      </c>
      <c r="S465" t="str">
        <f t="shared" si="23"/>
        <v>SMA</v>
      </c>
      <c r="T465" t="s">
        <v>43</v>
      </c>
      <c r="U465" t="s">
        <v>29</v>
      </c>
      <c r="V465" t="s">
        <v>37</v>
      </c>
      <c r="Z465" t="s">
        <v>1174</v>
      </c>
      <c r="AA465" t="str">
        <f>VLOOKUP(A465,[2]registrasi!$B$2:$C$955,2,FALSE)</f>
        <v>registrasi</v>
      </c>
      <c r="AB465">
        <f>VLOOKUP(G465,[3]Sheet1!$C$6:$G$46,5,FALSE)</f>
        <v>33</v>
      </c>
      <c r="AC465" t="str">
        <f>VLOOKUP(A465,[2]nim!$A$2:$B$922,2,FALSE)</f>
        <v>diterima</v>
      </c>
    </row>
    <row r="466" spans="1:29" x14ac:dyDescent="0.3">
      <c r="A466">
        <v>4210115162</v>
      </c>
      <c r="B466">
        <v>1</v>
      </c>
      <c r="D466">
        <v>3112087</v>
      </c>
      <c r="E466" t="s">
        <v>1188</v>
      </c>
      <c r="F466" t="str">
        <f>VLOOKUP(E466,[1]PRODI_2019!$E$2:$J$70,6,FALSE)</f>
        <v>FKIP</v>
      </c>
      <c r="G466">
        <f>VLOOKUP(E466,[1]PRODI_2019!$E$2:$K$70,7,FALSE)</f>
        <v>2222</v>
      </c>
      <c r="H466" t="str">
        <f>VLOOKUP(F466,Sheet1!$H$4:$I$11,2,FALSE)</f>
        <v>2_FKIP</v>
      </c>
      <c r="I466" t="s">
        <v>588</v>
      </c>
      <c r="J466" t="s">
        <v>35</v>
      </c>
      <c r="K466" t="s">
        <v>974</v>
      </c>
      <c r="L466" s="1">
        <v>37926</v>
      </c>
      <c r="M466" t="s">
        <v>28</v>
      </c>
      <c r="N466" t="s">
        <v>42</v>
      </c>
      <c r="O466" t="s">
        <v>29</v>
      </c>
      <c r="P466" t="s">
        <v>63</v>
      </c>
      <c r="Q466" t="str">
        <f t="shared" si="21"/>
        <v>MAS</v>
      </c>
      <c r="R466" t="str">
        <f t="shared" si="22"/>
        <v>Swasta</v>
      </c>
      <c r="S466" t="str">
        <f t="shared" si="23"/>
        <v>MA</v>
      </c>
      <c r="T466" t="s">
        <v>42</v>
      </c>
      <c r="U466" t="s">
        <v>29</v>
      </c>
      <c r="V466" t="s">
        <v>37</v>
      </c>
      <c r="Z466" t="s">
        <v>1172</v>
      </c>
      <c r="AA466" t="str">
        <f>VLOOKUP(A466,[2]registrasi!$B$2:$C$955,2,FALSE)</f>
        <v>registrasi</v>
      </c>
      <c r="AB466">
        <f>VLOOKUP(G466,[3]Sheet1!$C$6:$G$46,5,FALSE)</f>
        <v>578</v>
      </c>
      <c r="AC466" t="str">
        <f>VLOOKUP(A466,[2]nim!$A$2:$B$922,2,FALSE)</f>
        <v>diterima</v>
      </c>
    </row>
    <row r="467" spans="1:29" x14ac:dyDescent="0.3">
      <c r="A467">
        <v>4210122458</v>
      </c>
      <c r="B467">
        <v>1</v>
      </c>
      <c r="D467">
        <v>3112192</v>
      </c>
      <c r="E467" t="s">
        <v>202</v>
      </c>
      <c r="F467" t="str">
        <f>VLOOKUP(E467,[1]PRODI_2019!$E$2:$J$70,6,FALSE)</f>
        <v>FISIP</v>
      </c>
      <c r="G467">
        <f>VLOOKUP(E467,[1]PRODI_2019!$E$2:$K$70,7,FALSE)</f>
        <v>6670</v>
      </c>
      <c r="H467" t="str">
        <f>VLOOKUP(F467,Sheet1!$H$4:$I$11,2,FALSE)</f>
        <v>6_FISIP</v>
      </c>
      <c r="I467" t="s">
        <v>1314</v>
      </c>
      <c r="J467" t="s">
        <v>35</v>
      </c>
      <c r="K467" t="s">
        <v>972</v>
      </c>
      <c r="L467" s="1">
        <v>37683</v>
      </c>
      <c r="M467" t="s">
        <v>28</v>
      </c>
      <c r="N467" t="s">
        <v>36</v>
      </c>
      <c r="O467" t="s">
        <v>29</v>
      </c>
      <c r="P467" t="s">
        <v>77</v>
      </c>
      <c r="Q467" t="str">
        <f t="shared" si="21"/>
        <v>SMAN</v>
      </c>
      <c r="R467" t="str">
        <f t="shared" si="22"/>
        <v>Negeri</v>
      </c>
      <c r="S467" t="str">
        <f t="shared" si="23"/>
        <v>SMA</v>
      </c>
      <c r="T467" t="s">
        <v>36</v>
      </c>
      <c r="U467" t="s">
        <v>29</v>
      </c>
      <c r="V467" t="s">
        <v>37</v>
      </c>
      <c r="Z467" t="s">
        <v>1173</v>
      </c>
      <c r="AA467" t="str">
        <f>VLOOKUP(A467,[2]registrasi!$B$2:$C$955,2,FALSE)</f>
        <v>registrasi</v>
      </c>
      <c r="AB467">
        <f>VLOOKUP(G467,[3]Sheet1!$C$6:$G$46,5,FALSE)</f>
        <v>512</v>
      </c>
      <c r="AC467" t="str">
        <f>VLOOKUP(A467,[2]nim!$A$2:$B$922,2,FALSE)</f>
        <v>diterima</v>
      </c>
    </row>
    <row r="468" spans="1:29" x14ac:dyDescent="0.3">
      <c r="A468">
        <v>4210125404</v>
      </c>
      <c r="B468">
        <v>1</v>
      </c>
      <c r="D468">
        <v>3112056</v>
      </c>
      <c r="E468" t="s">
        <v>224</v>
      </c>
      <c r="F468" t="str">
        <f>VLOOKUP(E468,[1]PRODI_2019!$E$2:$J$70,6,FALSE)</f>
        <v>FISIP</v>
      </c>
      <c r="G468">
        <f>VLOOKUP(E468,[1]PRODI_2019!$E$2:$K$70,7,FALSE)</f>
        <v>6661</v>
      </c>
      <c r="H468" t="str">
        <f>VLOOKUP(F468,Sheet1!$H$4:$I$11,2,FALSE)</f>
        <v>6_FISIP</v>
      </c>
      <c r="I468" t="s">
        <v>589</v>
      </c>
      <c r="J468" t="s">
        <v>26</v>
      </c>
      <c r="K468" t="s">
        <v>958</v>
      </c>
      <c r="L468" s="1">
        <v>37835</v>
      </c>
      <c r="M468" t="s">
        <v>28</v>
      </c>
      <c r="N468" t="s">
        <v>27</v>
      </c>
      <c r="O468" t="s">
        <v>29</v>
      </c>
      <c r="P468" t="s">
        <v>1109</v>
      </c>
      <c r="Q468" t="str">
        <f t="shared" si="21"/>
        <v>SMAN</v>
      </c>
      <c r="R468" t="str">
        <f t="shared" si="22"/>
        <v>Negeri</v>
      </c>
      <c r="S468" t="str">
        <f t="shared" si="23"/>
        <v>SMA</v>
      </c>
      <c r="T468" t="s">
        <v>27</v>
      </c>
      <c r="U468" t="s">
        <v>29</v>
      </c>
      <c r="V468" t="s">
        <v>31</v>
      </c>
      <c r="Z468" t="s">
        <v>1172</v>
      </c>
      <c r="AA468" t="str">
        <f>VLOOKUP(A468,[2]registrasi!$B$2:$C$955,2,FALSE)</f>
        <v>registrasi</v>
      </c>
      <c r="AB468">
        <f>VLOOKUP(G468,[3]Sheet1!$C$6:$G$46,5,FALSE)</f>
        <v>1115</v>
      </c>
      <c r="AC468" t="e">
        <f>VLOOKUP(A468,[2]nim!$A$2:$B$922,2,FALSE)</f>
        <v>#N/A</v>
      </c>
    </row>
    <row r="469" spans="1:29" x14ac:dyDescent="0.3">
      <c r="A469">
        <v>4210815491</v>
      </c>
      <c r="B469">
        <v>1</v>
      </c>
      <c r="D469">
        <v>3111092</v>
      </c>
      <c r="E469" t="s">
        <v>200</v>
      </c>
      <c r="F469" t="str">
        <f>VLOOKUP(E469,[1]PRODI_2019!$E$2:$J$70,6,FALSE)</f>
        <v>Pertanian</v>
      </c>
      <c r="G469">
        <f>VLOOKUP(E469,[1]PRODI_2019!$E$2:$K$70,7,FALSE)</f>
        <v>4443</v>
      </c>
      <c r="H469" t="str">
        <f>VLOOKUP(F469,Sheet1!$H$4:$I$11,2,FALSE)</f>
        <v>4_Pertanian</v>
      </c>
      <c r="I469" t="s">
        <v>1315</v>
      </c>
      <c r="J469" t="s">
        <v>35</v>
      </c>
      <c r="K469" t="s">
        <v>967</v>
      </c>
      <c r="L469" s="1">
        <v>37817</v>
      </c>
      <c r="M469" t="s">
        <v>28</v>
      </c>
      <c r="N469" t="s">
        <v>56</v>
      </c>
      <c r="O469" t="s">
        <v>29</v>
      </c>
      <c r="P469" t="s">
        <v>188</v>
      </c>
      <c r="Q469" t="str">
        <f t="shared" ref="Q469:Q532" si="24">TRIM(LEFT(P469,FIND(" ",P469,1)))</f>
        <v>SMAN</v>
      </c>
      <c r="R469" t="str">
        <f t="shared" ref="R469:R532" si="25">IF(RIGHT(Q469,1)="N","Negeri","Swasta")</f>
        <v>Negeri</v>
      </c>
      <c r="S469" t="str">
        <f t="shared" si="23"/>
        <v>SMA</v>
      </c>
      <c r="T469" t="s">
        <v>56</v>
      </c>
      <c r="U469" t="s">
        <v>29</v>
      </c>
      <c r="V469" t="s">
        <v>37</v>
      </c>
      <c r="Z469" t="s">
        <v>1173</v>
      </c>
      <c r="AA469" t="str">
        <f>VLOOKUP(A469,[2]registrasi!$B$2:$C$955,2,FALSE)</f>
        <v>registrasi</v>
      </c>
      <c r="AB469">
        <f>VLOOKUP(G469,[3]Sheet1!$C$6:$G$46,5,FALSE)</f>
        <v>193</v>
      </c>
      <c r="AC469" t="str">
        <f>VLOOKUP(A469,[2]nim!$A$2:$B$922,2,FALSE)</f>
        <v>diterima</v>
      </c>
    </row>
    <row r="470" spans="1:29" x14ac:dyDescent="0.3">
      <c r="A470">
        <v>4210152801</v>
      </c>
      <c r="B470">
        <v>1</v>
      </c>
      <c r="D470">
        <v>3112064</v>
      </c>
      <c r="E470" t="s">
        <v>215</v>
      </c>
      <c r="F470" t="str">
        <f>VLOOKUP(E470,[1]PRODI_2019!$E$2:$J$70,6,FALSE)</f>
        <v>FISIP</v>
      </c>
      <c r="G470">
        <f>VLOOKUP(E470,[1]PRODI_2019!$E$2:$K$70,7,FALSE)</f>
        <v>6662</v>
      </c>
      <c r="H470" t="str">
        <f>VLOOKUP(F470,Sheet1!$H$4:$I$11,2,FALSE)</f>
        <v>6_FISIP</v>
      </c>
      <c r="I470" t="s">
        <v>590</v>
      </c>
      <c r="J470" t="s">
        <v>26</v>
      </c>
      <c r="K470" t="s">
        <v>962</v>
      </c>
      <c r="L470" s="1">
        <v>37283</v>
      </c>
      <c r="M470" t="s">
        <v>28</v>
      </c>
      <c r="N470" t="s">
        <v>56</v>
      </c>
      <c r="O470" t="s">
        <v>29</v>
      </c>
      <c r="P470" t="s">
        <v>170</v>
      </c>
      <c r="Q470" t="str">
        <f t="shared" si="24"/>
        <v>SMAN</v>
      </c>
      <c r="R470" t="str">
        <f t="shared" si="25"/>
        <v>Negeri</v>
      </c>
      <c r="S470" t="str">
        <f t="shared" si="23"/>
        <v>SMA</v>
      </c>
      <c r="T470" t="s">
        <v>56</v>
      </c>
      <c r="U470" t="s">
        <v>29</v>
      </c>
      <c r="V470" t="s">
        <v>37</v>
      </c>
      <c r="Z470" t="s">
        <v>1174</v>
      </c>
      <c r="AA470" t="str">
        <f>VLOOKUP(A470,[2]registrasi!$B$2:$C$955,2,FALSE)</f>
        <v>registrasi</v>
      </c>
      <c r="AB470">
        <f>VLOOKUP(G470,[3]Sheet1!$C$6:$G$46,5,FALSE)</f>
        <v>1423</v>
      </c>
      <c r="AC470" t="str">
        <f>VLOOKUP(A470,[2]nim!$A$2:$B$922,2,FALSE)</f>
        <v>diterima</v>
      </c>
    </row>
    <row r="471" spans="1:29" x14ac:dyDescent="0.3">
      <c r="A471">
        <v>4210155525</v>
      </c>
      <c r="B471">
        <v>1</v>
      </c>
      <c r="D471">
        <v>3111157</v>
      </c>
      <c r="E471" t="s">
        <v>214</v>
      </c>
      <c r="F471" t="str">
        <f>VLOOKUP(E471,[1]PRODI_2019!$E$2:$J$70,6,FALSE)</f>
        <v>FKIP</v>
      </c>
      <c r="G471">
        <f>VLOOKUP(E471,[1]PRODI_2019!$E$2:$K$70,7,FALSE)</f>
        <v>2282</v>
      </c>
      <c r="H471" t="str">
        <f>VLOOKUP(F471,Sheet1!$H$4:$I$11,2,FALSE)</f>
        <v>2_FKIP</v>
      </c>
      <c r="I471" t="s">
        <v>591</v>
      </c>
      <c r="J471" t="s">
        <v>35</v>
      </c>
      <c r="K471" t="s">
        <v>962</v>
      </c>
      <c r="L471" s="1">
        <v>37684</v>
      </c>
      <c r="M471" t="s">
        <v>28</v>
      </c>
      <c r="N471" t="s">
        <v>43</v>
      </c>
      <c r="O471" t="s">
        <v>29</v>
      </c>
      <c r="P471" t="s">
        <v>135</v>
      </c>
      <c r="Q471" t="str">
        <f t="shared" si="24"/>
        <v>SMAN</v>
      </c>
      <c r="R471" t="str">
        <f t="shared" si="25"/>
        <v>Negeri</v>
      </c>
      <c r="S471" t="str">
        <f t="shared" si="23"/>
        <v>SMA</v>
      </c>
      <c r="T471" t="s">
        <v>43</v>
      </c>
      <c r="U471" t="s">
        <v>29</v>
      </c>
      <c r="V471" t="s">
        <v>31</v>
      </c>
      <c r="Z471" t="s">
        <v>1176</v>
      </c>
      <c r="AA471" t="str">
        <f>VLOOKUP(A471,[2]registrasi!$B$2:$C$955,2,FALSE)</f>
        <v>registrasi</v>
      </c>
      <c r="AB471">
        <f>VLOOKUP(G471,[3]Sheet1!$C$6:$G$46,5,FALSE)</f>
        <v>191</v>
      </c>
      <c r="AC471" t="e">
        <f>VLOOKUP(A471,[2]nim!$A$2:$B$922,2,FALSE)</f>
        <v>#N/A</v>
      </c>
    </row>
    <row r="472" spans="1:29" x14ac:dyDescent="0.3">
      <c r="A472">
        <v>4210166153</v>
      </c>
      <c r="B472">
        <v>1</v>
      </c>
      <c r="D472">
        <v>3112087</v>
      </c>
      <c r="E472" t="s">
        <v>1188</v>
      </c>
      <c r="F472" t="str">
        <f>VLOOKUP(E472,[1]PRODI_2019!$E$2:$J$70,6,FALSE)</f>
        <v>FKIP</v>
      </c>
      <c r="G472">
        <f>VLOOKUP(E472,[1]PRODI_2019!$E$2:$K$70,7,FALSE)</f>
        <v>2222</v>
      </c>
      <c r="H472" t="str">
        <f>VLOOKUP(F472,Sheet1!$H$4:$I$11,2,FALSE)</f>
        <v>2_FKIP</v>
      </c>
      <c r="I472" t="s">
        <v>1316</v>
      </c>
      <c r="J472" t="s">
        <v>35</v>
      </c>
      <c r="K472" t="s">
        <v>967</v>
      </c>
      <c r="L472" s="1">
        <v>37667</v>
      </c>
      <c r="M472" t="s">
        <v>28</v>
      </c>
      <c r="N472" t="s">
        <v>56</v>
      </c>
      <c r="O472" t="s">
        <v>29</v>
      </c>
      <c r="P472" t="s">
        <v>107</v>
      </c>
      <c r="Q472" t="str">
        <f t="shared" si="24"/>
        <v>SMAN</v>
      </c>
      <c r="R472" t="str">
        <f t="shared" si="25"/>
        <v>Negeri</v>
      </c>
      <c r="S472" t="str">
        <f t="shared" si="23"/>
        <v>SMA</v>
      </c>
      <c r="T472" t="s">
        <v>56</v>
      </c>
      <c r="U472" t="s">
        <v>29</v>
      </c>
      <c r="V472" t="s">
        <v>31</v>
      </c>
      <c r="Z472" t="s">
        <v>1178</v>
      </c>
      <c r="AA472" t="str">
        <f>VLOOKUP(A472,[2]registrasi!$B$2:$C$955,2,FALSE)</f>
        <v>registrasi</v>
      </c>
      <c r="AB472">
        <f>VLOOKUP(G472,[3]Sheet1!$C$6:$G$46,5,FALSE)</f>
        <v>578</v>
      </c>
      <c r="AC472" t="e">
        <f>VLOOKUP(A472,[2]nim!$A$2:$B$922,2,FALSE)</f>
        <v>#N/A</v>
      </c>
    </row>
    <row r="473" spans="1:29" x14ac:dyDescent="0.3">
      <c r="A473">
        <v>4210167563</v>
      </c>
      <c r="B473">
        <v>1</v>
      </c>
      <c r="D473">
        <v>3112025</v>
      </c>
      <c r="E473" t="s">
        <v>222</v>
      </c>
      <c r="F473" t="str">
        <f>VLOOKUP(E473,[1]PRODI_2019!$E$2:$J$70,6,FALSE)</f>
        <v>FEB</v>
      </c>
      <c r="G473">
        <f>VLOOKUP(E473,[1]PRODI_2019!$E$2:$K$70,7,FALSE)</f>
        <v>5551</v>
      </c>
      <c r="H473" t="str">
        <f>VLOOKUP(F473,Sheet1!$H$4:$I$11,2,FALSE)</f>
        <v>5_FEB</v>
      </c>
      <c r="I473" t="s">
        <v>592</v>
      </c>
      <c r="J473" t="s">
        <v>26</v>
      </c>
      <c r="K473" t="s">
        <v>967</v>
      </c>
      <c r="L473" s="1">
        <v>38191</v>
      </c>
      <c r="M473" t="s">
        <v>28</v>
      </c>
      <c r="N473" t="s">
        <v>56</v>
      </c>
      <c r="O473" t="s">
        <v>29</v>
      </c>
      <c r="P473" t="s">
        <v>107</v>
      </c>
      <c r="Q473" t="str">
        <f t="shared" si="24"/>
        <v>SMAN</v>
      </c>
      <c r="R473" t="str">
        <f t="shared" si="25"/>
        <v>Negeri</v>
      </c>
      <c r="S473" t="str">
        <f t="shared" si="23"/>
        <v>SMA</v>
      </c>
      <c r="T473" t="s">
        <v>56</v>
      </c>
      <c r="U473" t="s">
        <v>29</v>
      </c>
      <c r="V473" t="s">
        <v>31</v>
      </c>
      <c r="Z473" t="s">
        <v>1172</v>
      </c>
      <c r="AA473" t="str">
        <f>VLOOKUP(A473,[2]registrasi!$B$2:$C$955,2,FALSE)</f>
        <v>registrasi</v>
      </c>
      <c r="AB473">
        <f>VLOOKUP(G473,[3]Sheet1!$C$6:$G$46,5,FALSE)</f>
        <v>1756</v>
      </c>
      <c r="AC473" t="str">
        <f>VLOOKUP(A473,[2]nim!$A$2:$B$922,2,FALSE)</f>
        <v>diterima</v>
      </c>
    </row>
    <row r="474" spans="1:29" x14ac:dyDescent="0.3">
      <c r="A474">
        <v>4210182500</v>
      </c>
      <c r="B474">
        <v>1</v>
      </c>
      <c r="D474">
        <v>3111142</v>
      </c>
      <c r="E474" t="s">
        <v>230</v>
      </c>
      <c r="F474" t="str">
        <f>VLOOKUP(E474,[1]PRODI_2019!$E$2:$J$70,6,FALSE)</f>
        <v>FKIP</v>
      </c>
      <c r="G474">
        <f>VLOOKUP(E474,[1]PRODI_2019!$E$2:$K$70,7,FALSE)</f>
        <v>2280</v>
      </c>
      <c r="H474" t="str">
        <f>VLOOKUP(F474,Sheet1!$H$4:$I$11,2,FALSE)</f>
        <v>2_FKIP</v>
      </c>
      <c r="I474" t="s">
        <v>593</v>
      </c>
      <c r="J474" t="s">
        <v>35</v>
      </c>
      <c r="K474" t="s">
        <v>964</v>
      </c>
      <c r="L474" s="1">
        <v>37759</v>
      </c>
      <c r="M474" t="s">
        <v>28</v>
      </c>
      <c r="N474" t="s">
        <v>36</v>
      </c>
      <c r="O474" t="s">
        <v>29</v>
      </c>
      <c r="P474" t="s">
        <v>85</v>
      </c>
      <c r="Q474" t="str">
        <f t="shared" si="24"/>
        <v>MAN</v>
      </c>
      <c r="R474" t="str">
        <f t="shared" si="25"/>
        <v>Negeri</v>
      </c>
      <c r="S474" t="str">
        <f t="shared" si="23"/>
        <v>MA</v>
      </c>
      <c r="T474" t="s">
        <v>36</v>
      </c>
      <c r="U474" t="s">
        <v>29</v>
      </c>
      <c r="V474" t="s">
        <v>37</v>
      </c>
      <c r="Z474" t="s">
        <v>1172</v>
      </c>
      <c r="AA474" t="str">
        <f>VLOOKUP(A474,[2]registrasi!$B$2:$C$955,2,FALSE)</f>
        <v>registrasi</v>
      </c>
      <c r="AB474">
        <f>VLOOKUP(G474,[3]Sheet1!$C$6:$G$46,5,FALSE)</f>
        <v>151</v>
      </c>
      <c r="AC474" t="str">
        <f>VLOOKUP(A474,[2]nim!$A$2:$B$922,2,FALSE)</f>
        <v>diterima</v>
      </c>
    </row>
    <row r="475" spans="1:29" x14ac:dyDescent="0.3">
      <c r="A475">
        <v>4210190103</v>
      </c>
      <c r="B475">
        <v>1</v>
      </c>
      <c r="D475">
        <v>3112176</v>
      </c>
      <c r="E475" t="s">
        <v>207</v>
      </c>
      <c r="F475" t="str">
        <f>VLOOKUP(E475,[1]PRODI_2019!$E$2:$J$70,6,FALSE)</f>
        <v>FKIP</v>
      </c>
      <c r="G475">
        <f>VLOOKUP(E475,[1]PRODI_2019!$E$2:$K$70,7,FALSE)</f>
        <v>2285</v>
      </c>
      <c r="H475" t="str">
        <f>VLOOKUP(F475,Sheet1!$H$4:$I$11,2,FALSE)</f>
        <v>2_FKIP</v>
      </c>
      <c r="I475" t="s">
        <v>594</v>
      </c>
      <c r="J475" t="s">
        <v>35</v>
      </c>
      <c r="K475" t="s">
        <v>974</v>
      </c>
      <c r="L475" s="1">
        <v>37492</v>
      </c>
      <c r="M475" t="s">
        <v>28</v>
      </c>
      <c r="N475" t="s">
        <v>56</v>
      </c>
      <c r="O475" t="s">
        <v>29</v>
      </c>
      <c r="P475" t="s">
        <v>131</v>
      </c>
      <c r="Q475" t="str">
        <f t="shared" si="24"/>
        <v>SMAN</v>
      </c>
      <c r="R475" t="str">
        <f t="shared" si="25"/>
        <v>Negeri</v>
      </c>
      <c r="S475" t="str">
        <f t="shared" si="23"/>
        <v>SMA</v>
      </c>
      <c r="T475" t="s">
        <v>56</v>
      </c>
      <c r="U475" t="s">
        <v>29</v>
      </c>
      <c r="V475" t="s">
        <v>31</v>
      </c>
      <c r="Z475" t="s">
        <v>1180</v>
      </c>
      <c r="AA475" t="str">
        <f>VLOOKUP(A475,[2]registrasi!$B$2:$C$955,2,FALSE)</f>
        <v>registrasi</v>
      </c>
      <c r="AB475">
        <f>VLOOKUP(G475,[3]Sheet1!$C$6:$G$46,5,FALSE)</f>
        <v>715</v>
      </c>
      <c r="AC475" t="str">
        <f>VLOOKUP(A475,[2]nim!$A$2:$B$922,2,FALSE)</f>
        <v>diterima</v>
      </c>
    </row>
    <row r="476" spans="1:29" x14ac:dyDescent="0.3">
      <c r="A476">
        <v>4210188182</v>
      </c>
      <c r="B476">
        <v>1</v>
      </c>
      <c r="D476">
        <v>3112033</v>
      </c>
      <c r="E476" t="s">
        <v>204</v>
      </c>
      <c r="F476" t="str">
        <f>VLOOKUP(E476,[1]PRODI_2019!$E$2:$J$70,6,FALSE)</f>
        <v>FEB</v>
      </c>
      <c r="G476">
        <f>VLOOKUP(E476,[1]PRODI_2019!$E$2:$K$70,7,FALSE)</f>
        <v>5552</v>
      </c>
      <c r="H476" t="str">
        <f>VLOOKUP(F476,Sheet1!$H$4:$I$11,2,FALSE)</f>
        <v>5_FEB</v>
      </c>
      <c r="I476" t="s">
        <v>595</v>
      </c>
      <c r="J476" t="s">
        <v>35</v>
      </c>
      <c r="K476" t="s">
        <v>964</v>
      </c>
      <c r="L476" s="1">
        <v>37979</v>
      </c>
      <c r="M476" t="s">
        <v>28</v>
      </c>
      <c r="N476" t="s">
        <v>36</v>
      </c>
      <c r="O476" t="s">
        <v>29</v>
      </c>
      <c r="P476" t="s">
        <v>70</v>
      </c>
      <c r="Q476" t="str">
        <f t="shared" si="24"/>
        <v>SMAN</v>
      </c>
      <c r="R476" t="str">
        <f t="shared" si="25"/>
        <v>Negeri</v>
      </c>
      <c r="S476" t="str">
        <f t="shared" si="23"/>
        <v>SMA</v>
      </c>
      <c r="T476" t="s">
        <v>36</v>
      </c>
      <c r="U476" t="s">
        <v>29</v>
      </c>
      <c r="V476" t="s">
        <v>37</v>
      </c>
      <c r="Z476" t="s">
        <v>1173</v>
      </c>
      <c r="AA476" t="str">
        <f>VLOOKUP(A476,[2]registrasi!$B$2:$C$955,2,FALSE)</f>
        <v>registrasi</v>
      </c>
      <c r="AB476">
        <f>VLOOKUP(G476,[3]Sheet1!$C$6:$G$46,5,FALSE)</f>
        <v>1184</v>
      </c>
      <c r="AC476" t="str">
        <f>VLOOKUP(A476,[2]nim!$A$2:$B$922,2,FALSE)</f>
        <v>diterima</v>
      </c>
    </row>
    <row r="477" spans="1:29" x14ac:dyDescent="0.3">
      <c r="A477">
        <v>4210815668</v>
      </c>
      <c r="B477">
        <v>1</v>
      </c>
      <c r="D477">
        <v>3112095</v>
      </c>
      <c r="E477" t="s">
        <v>212</v>
      </c>
      <c r="F477" t="str">
        <f>VLOOKUP(E477,[1]PRODI_2019!$E$2:$J$70,6,FALSE)</f>
        <v>FKIP</v>
      </c>
      <c r="G477">
        <f>VLOOKUP(E477,[1]PRODI_2019!$E$2:$K$70,7,FALSE)</f>
        <v>2223</v>
      </c>
      <c r="H477" t="str">
        <f>VLOOKUP(F477,Sheet1!$H$4:$I$11,2,FALSE)</f>
        <v>2_FKIP</v>
      </c>
      <c r="I477" t="s">
        <v>1317</v>
      </c>
      <c r="J477" t="s">
        <v>35</v>
      </c>
      <c r="K477" t="s">
        <v>958</v>
      </c>
      <c r="L477" s="1">
        <v>37691</v>
      </c>
      <c r="M477" t="s">
        <v>28</v>
      </c>
      <c r="N477" t="s">
        <v>39</v>
      </c>
      <c r="O477" t="s">
        <v>29</v>
      </c>
      <c r="P477" t="s">
        <v>1110</v>
      </c>
      <c r="Q477" t="str">
        <f t="shared" si="24"/>
        <v>SMAN</v>
      </c>
      <c r="R477" t="str">
        <f t="shared" si="25"/>
        <v>Negeri</v>
      </c>
      <c r="S477" t="str">
        <f t="shared" si="23"/>
        <v>SMA</v>
      </c>
      <c r="T477" t="s">
        <v>39</v>
      </c>
      <c r="U477" t="s">
        <v>29</v>
      </c>
      <c r="V477" t="s">
        <v>31</v>
      </c>
      <c r="Z477" t="s">
        <v>1178</v>
      </c>
      <c r="AA477" t="str">
        <f>VLOOKUP(A477,[2]registrasi!$B$2:$C$955,2,FALSE)</f>
        <v>registrasi</v>
      </c>
      <c r="AB477">
        <f>VLOOKUP(G477,[3]Sheet1!$C$6:$G$46,5,FALSE)</f>
        <v>660</v>
      </c>
      <c r="AC477" t="e">
        <f>VLOOKUP(A477,[2]nim!$A$2:$B$922,2,FALSE)</f>
        <v>#N/A</v>
      </c>
    </row>
    <row r="478" spans="1:29" x14ac:dyDescent="0.3">
      <c r="A478">
        <v>4210201254</v>
      </c>
      <c r="B478">
        <v>1</v>
      </c>
      <c r="D478">
        <v>3112176</v>
      </c>
      <c r="E478" t="s">
        <v>207</v>
      </c>
      <c r="F478" t="str">
        <f>VLOOKUP(E478,[1]PRODI_2019!$E$2:$J$70,6,FALSE)</f>
        <v>FKIP</v>
      </c>
      <c r="G478">
        <f>VLOOKUP(E478,[1]PRODI_2019!$E$2:$K$70,7,FALSE)</f>
        <v>2285</v>
      </c>
      <c r="H478" t="str">
        <f>VLOOKUP(F478,Sheet1!$H$4:$I$11,2,FALSE)</f>
        <v>2_FKIP</v>
      </c>
      <c r="I478" t="s">
        <v>596</v>
      </c>
      <c r="J478" t="s">
        <v>35</v>
      </c>
      <c r="K478" t="s">
        <v>960</v>
      </c>
      <c r="L478" s="1">
        <v>37848</v>
      </c>
      <c r="M478" t="s">
        <v>28</v>
      </c>
      <c r="N478" t="s">
        <v>27</v>
      </c>
      <c r="O478" t="s">
        <v>29</v>
      </c>
      <c r="P478" t="s">
        <v>102</v>
      </c>
      <c r="Q478" t="str">
        <f t="shared" si="24"/>
        <v>MAS</v>
      </c>
      <c r="R478" t="str">
        <f t="shared" si="25"/>
        <v>Swasta</v>
      </c>
      <c r="S478" t="str">
        <f t="shared" si="23"/>
        <v>MA</v>
      </c>
      <c r="T478" t="s">
        <v>36</v>
      </c>
      <c r="U478" t="s">
        <v>29</v>
      </c>
      <c r="V478" t="s">
        <v>31</v>
      </c>
      <c r="Z478" t="s">
        <v>1174</v>
      </c>
      <c r="AA478" t="str">
        <f>VLOOKUP(A478,[2]registrasi!$B$2:$C$955,2,FALSE)</f>
        <v>registrasi</v>
      </c>
      <c r="AB478">
        <f>VLOOKUP(G478,[3]Sheet1!$C$6:$G$46,5,FALSE)</f>
        <v>715</v>
      </c>
      <c r="AC478" t="e">
        <f>VLOOKUP(A478,[2]nim!$A$2:$B$922,2,FALSE)</f>
        <v>#N/A</v>
      </c>
    </row>
    <row r="479" spans="1:29" x14ac:dyDescent="0.3">
      <c r="A479">
        <v>4210201732</v>
      </c>
      <c r="B479">
        <v>1</v>
      </c>
      <c r="D479">
        <v>3111092</v>
      </c>
      <c r="E479" t="s">
        <v>200</v>
      </c>
      <c r="F479" t="str">
        <f>VLOOKUP(E479,[1]PRODI_2019!$E$2:$J$70,6,FALSE)</f>
        <v>Pertanian</v>
      </c>
      <c r="G479">
        <f>VLOOKUP(E479,[1]PRODI_2019!$E$2:$K$70,7,FALSE)</f>
        <v>4443</v>
      </c>
      <c r="H479" t="str">
        <f>VLOOKUP(F479,Sheet1!$H$4:$I$11,2,FALSE)</f>
        <v>4_Pertanian</v>
      </c>
      <c r="I479" t="s">
        <v>1318</v>
      </c>
      <c r="J479" t="s">
        <v>26</v>
      </c>
      <c r="K479" t="s">
        <v>1018</v>
      </c>
      <c r="L479" s="1">
        <v>37596</v>
      </c>
      <c r="M479" t="s">
        <v>28</v>
      </c>
      <c r="N479" t="s">
        <v>56</v>
      </c>
      <c r="O479" t="s">
        <v>29</v>
      </c>
      <c r="P479" t="s">
        <v>78</v>
      </c>
      <c r="Q479" t="str">
        <f t="shared" si="24"/>
        <v>SMAN</v>
      </c>
      <c r="R479" t="str">
        <f t="shared" si="25"/>
        <v>Negeri</v>
      </c>
      <c r="S479" t="str">
        <f t="shared" si="23"/>
        <v>SMA</v>
      </c>
      <c r="T479" t="s">
        <v>56</v>
      </c>
      <c r="U479" t="s">
        <v>29</v>
      </c>
      <c r="V479" t="s">
        <v>31</v>
      </c>
      <c r="Z479" t="s">
        <v>1177</v>
      </c>
      <c r="AA479" t="str">
        <f>VLOOKUP(A479,[2]registrasi!$B$2:$C$955,2,FALSE)</f>
        <v>registrasi</v>
      </c>
      <c r="AB479">
        <f>VLOOKUP(G479,[3]Sheet1!$C$6:$G$46,5,FALSE)</f>
        <v>193</v>
      </c>
      <c r="AC479" t="e">
        <f>VLOOKUP(A479,[2]nim!$A$2:$B$922,2,FALSE)</f>
        <v>#N/A</v>
      </c>
    </row>
    <row r="480" spans="1:29" x14ac:dyDescent="0.3">
      <c r="A480">
        <v>4210208750</v>
      </c>
      <c r="B480">
        <v>1</v>
      </c>
      <c r="D480">
        <v>3112064</v>
      </c>
      <c r="E480" t="s">
        <v>215</v>
      </c>
      <c r="F480" t="str">
        <f>VLOOKUP(E480,[1]PRODI_2019!$E$2:$J$70,6,FALSE)</f>
        <v>FISIP</v>
      </c>
      <c r="G480">
        <f>VLOOKUP(E480,[1]PRODI_2019!$E$2:$K$70,7,FALSE)</f>
        <v>6662</v>
      </c>
      <c r="H480" t="str">
        <f>VLOOKUP(F480,Sheet1!$H$4:$I$11,2,FALSE)</f>
        <v>6_FISIP</v>
      </c>
      <c r="I480" t="s">
        <v>597</v>
      </c>
      <c r="J480" t="s">
        <v>35</v>
      </c>
      <c r="K480" t="s">
        <v>972</v>
      </c>
      <c r="L480" s="1">
        <v>37842</v>
      </c>
      <c r="M480" t="s">
        <v>28</v>
      </c>
      <c r="N480" t="s">
        <v>36</v>
      </c>
      <c r="O480" t="s">
        <v>29</v>
      </c>
      <c r="P480" t="s">
        <v>187</v>
      </c>
      <c r="Q480" t="str">
        <f t="shared" si="24"/>
        <v>SMAN</v>
      </c>
      <c r="R480" t="str">
        <f t="shared" si="25"/>
        <v>Negeri</v>
      </c>
      <c r="S480" t="str">
        <f t="shared" si="23"/>
        <v>SMA</v>
      </c>
      <c r="T480" t="s">
        <v>36</v>
      </c>
      <c r="U480" t="s">
        <v>29</v>
      </c>
      <c r="V480" t="s">
        <v>37</v>
      </c>
      <c r="Z480" t="s">
        <v>1172</v>
      </c>
      <c r="AA480" t="str">
        <f>VLOOKUP(A480,[2]registrasi!$B$2:$C$955,2,FALSE)</f>
        <v>registrasi</v>
      </c>
      <c r="AB480">
        <f>VLOOKUP(G480,[3]Sheet1!$C$6:$G$46,5,FALSE)</f>
        <v>1423</v>
      </c>
      <c r="AC480" t="str">
        <f>VLOOKUP(A480,[2]nim!$A$2:$B$922,2,FALSE)</f>
        <v>diterima</v>
      </c>
    </row>
    <row r="481" spans="1:29" x14ac:dyDescent="0.3">
      <c r="A481">
        <v>4210214619</v>
      </c>
      <c r="B481">
        <v>1</v>
      </c>
      <c r="D481">
        <v>3111022</v>
      </c>
      <c r="E481" t="s">
        <v>209</v>
      </c>
      <c r="F481" t="str">
        <f>VLOOKUP(E481,[1]PRODI_2019!$E$2:$J$70,6,FALSE)</f>
        <v>Teknik</v>
      </c>
      <c r="G481">
        <f>VLOOKUP(E481,[1]PRODI_2019!$E$2:$K$70,7,FALSE)</f>
        <v>3332</v>
      </c>
      <c r="H481" t="str">
        <f>VLOOKUP(F481,Sheet1!$H$4:$I$11,2,FALSE)</f>
        <v>3_Teknik</v>
      </c>
      <c r="I481" t="s">
        <v>1319</v>
      </c>
      <c r="J481" t="s">
        <v>26</v>
      </c>
      <c r="K481" t="s">
        <v>967</v>
      </c>
      <c r="L481" s="1">
        <v>37736</v>
      </c>
      <c r="M481" t="s">
        <v>28</v>
      </c>
      <c r="N481" t="s">
        <v>43</v>
      </c>
      <c r="O481" t="s">
        <v>29</v>
      </c>
      <c r="P481" t="s">
        <v>111</v>
      </c>
      <c r="Q481" t="str">
        <f t="shared" si="24"/>
        <v>SMAN</v>
      </c>
      <c r="R481" t="str">
        <f t="shared" si="25"/>
        <v>Negeri</v>
      </c>
      <c r="S481" t="str">
        <f t="shared" si="23"/>
        <v>SMA</v>
      </c>
      <c r="T481" t="s">
        <v>43</v>
      </c>
      <c r="U481" t="s">
        <v>29</v>
      </c>
      <c r="V481" t="s">
        <v>31</v>
      </c>
      <c r="Z481" t="s">
        <v>1172</v>
      </c>
      <c r="AA481" t="str">
        <f>VLOOKUP(A481,[2]registrasi!$B$2:$C$955,2,FALSE)</f>
        <v>registrasi</v>
      </c>
      <c r="AB481">
        <f>VLOOKUP(G481,[3]Sheet1!$C$6:$G$46,5,FALSE)</f>
        <v>434</v>
      </c>
      <c r="AC481" t="str">
        <f>VLOOKUP(A481,[2]nim!$A$2:$B$922,2,FALSE)</f>
        <v>diterima</v>
      </c>
    </row>
    <row r="482" spans="1:29" x14ac:dyDescent="0.3">
      <c r="A482">
        <v>4210207233</v>
      </c>
      <c r="B482">
        <v>1</v>
      </c>
      <c r="D482">
        <v>3111061</v>
      </c>
      <c r="E482" t="s">
        <v>223</v>
      </c>
      <c r="F482" t="str">
        <f>VLOOKUP(E482,[1]PRODI_2019!$E$2:$J$70,6,FALSE)</f>
        <v>Teknik</v>
      </c>
      <c r="G482">
        <f>VLOOKUP(E482,[1]PRODI_2019!$E$2:$K$70,7,FALSE)</f>
        <v>3336</v>
      </c>
      <c r="H482" t="str">
        <f>VLOOKUP(F482,Sheet1!$H$4:$I$11,2,FALSE)</f>
        <v>3_Teknik</v>
      </c>
      <c r="I482" t="s">
        <v>1320</v>
      </c>
      <c r="J482" t="s">
        <v>35</v>
      </c>
      <c r="K482" t="s">
        <v>1019</v>
      </c>
      <c r="L482" s="1">
        <v>37821</v>
      </c>
      <c r="M482" t="s">
        <v>28</v>
      </c>
      <c r="N482" t="s">
        <v>1061</v>
      </c>
      <c r="O482" t="s">
        <v>64</v>
      </c>
      <c r="P482" t="s">
        <v>1111</v>
      </c>
      <c r="Q482" t="str">
        <f t="shared" si="24"/>
        <v>SMAN</v>
      </c>
      <c r="R482" t="str">
        <f t="shared" si="25"/>
        <v>Negeri</v>
      </c>
      <c r="S482" t="str">
        <f t="shared" si="23"/>
        <v>SMA</v>
      </c>
      <c r="T482" t="s">
        <v>1061</v>
      </c>
      <c r="U482" t="s">
        <v>64</v>
      </c>
      <c r="V482" t="s">
        <v>37</v>
      </c>
      <c r="Z482" t="s">
        <v>1172</v>
      </c>
      <c r="AA482" t="str">
        <f>VLOOKUP(A482,[2]registrasi!$B$2:$C$955,2,FALSE)</f>
        <v>registrasi</v>
      </c>
      <c r="AB482">
        <f>VLOOKUP(G482,[3]Sheet1!$C$6:$G$46,5,FALSE)</f>
        <v>511</v>
      </c>
      <c r="AC482" t="str">
        <f>VLOOKUP(A482,[2]nim!$A$2:$B$922,2,FALSE)</f>
        <v>diterima</v>
      </c>
    </row>
    <row r="483" spans="1:29" x14ac:dyDescent="0.3">
      <c r="A483">
        <v>4210843672</v>
      </c>
      <c r="B483">
        <v>1</v>
      </c>
      <c r="D483">
        <v>3112017</v>
      </c>
      <c r="E483" t="s">
        <v>1187</v>
      </c>
      <c r="F483" t="str">
        <f>VLOOKUP(E483,[1]PRODI_2019!$E$2:$J$70,6,FALSE)</f>
        <v>Hukum</v>
      </c>
      <c r="G483">
        <f>VLOOKUP(E483,[1]PRODI_2019!$E$2:$K$70,7,FALSE)</f>
        <v>1111</v>
      </c>
      <c r="H483" t="str">
        <f>VLOOKUP(F483,Sheet1!$H$4:$I$11,2,FALSE)</f>
        <v>1_Hukum</v>
      </c>
      <c r="I483" t="s">
        <v>598</v>
      </c>
      <c r="J483" t="s">
        <v>35</v>
      </c>
      <c r="K483" t="s">
        <v>958</v>
      </c>
      <c r="L483" s="1">
        <v>37478</v>
      </c>
      <c r="M483" t="s">
        <v>28</v>
      </c>
      <c r="N483" t="s">
        <v>27</v>
      </c>
      <c r="O483" t="s">
        <v>29</v>
      </c>
      <c r="P483" t="s">
        <v>100</v>
      </c>
      <c r="Q483" t="str">
        <f t="shared" si="24"/>
        <v>SMAN</v>
      </c>
      <c r="R483" t="str">
        <f t="shared" si="25"/>
        <v>Negeri</v>
      </c>
      <c r="S483" t="str">
        <f t="shared" si="23"/>
        <v>SMA</v>
      </c>
      <c r="T483" t="s">
        <v>27</v>
      </c>
      <c r="U483" t="s">
        <v>29</v>
      </c>
      <c r="V483" t="s">
        <v>37</v>
      </c>
      <c r="Z483" t="s">
        <v>1172</v>
      </c>
      <c r="AA483" t="str">
        <f>VLOOKUP(A483,[2]registrasi!$B$2:$C$955,2,FALSE)</f>
        <v>registrasi</v>
      </c>
      <c r="AB483">
        <f>VLOOKUP(G483,[3]Sheet1!$C$6:$G$46,5,FALSE)</f>
        <v>1201</v>
      </c>
      <c r="AC483" t="str">
        <f>VLOOKUP(A483,[2]nim!$A$2:$B$922,2,FALSE)</f>
        <v>diterima</v>
      </c>
    </row>
    <row r="484" spans="1:29" x14ac:dyDescent="0.3">
      <c r="A484">
        <v>4210222026</v>
      </c>
      <c r="B484">
        <v>1</v>
      </c>
      <c r="D484">
        <v>3112122</v>
      </c>
      <c r="E484" t="s">
        <v>236</v>
      </c>
      <c r="F484" t="str">
        <f>VLOOKUP(E484,[1]PRODI_2019!$E$2:$J$70,6,FALSE)</f>
        <v>FEB</v>
      </c>
      <c r="G484">
        <f>VLOOKUP(E484,[1]PRODI_2019!$E$2:$K$70,7,FALSE)</f>
        <v>5554</v>
      </c>
      <c r="H484" t="str">
        <f>VLOOKUP(F484,Sheet1!$H$4:$I$11,2,FALSE)</f>
        <v>5_FEB</v>
      </c>
      <c r="I484" t="s">
        <v>599</v>
      </c>
      <c r="J484" t="s">
        <v>35</v>
      </c>
      <c r="K484" t="s">
        <v>1020</v>
      </c>
      <c r="L484" s="1">
        <v>37510</v>
      </c>
      <c r="M484" t="s">
        <v>28</v>
      </c>
      <c r="N484" t="s">
        <v>56</v>
      </c>
      <c r="O484" t="s">
        <v>29</v>
      </c>
      <c r="P484" t="s">
        <v>107</v>
      </c>
      <c r="Q484" t="str">
        <f t="shared" si="24"/>
        <v>SMAN</v>
      </c>
      <c r="R484" t="str">
        <f t="shared" si="25"/>
        <v>Negeri</v>
      </c>
      <c r="S484" t="str">
        <f t="shared" si="23"/>
        <v>SMA</v>
      </c>
      <c r="T484" t="s">
        <v>56</v>
      </c>
      <c r="U484" t="s">
        <v>29</v>
      </c>
      <c r="V484" t="s">
        <v>31</v>
      </c>
      <c r="Z484" t="s">
        <v>1172</v>
      </c>
      <c r="AA484" t="str">
        <f>VLOOKUP(A484,[2]registrasi!$B$2:$C$955,2,FALSE)</f>
        <v>registrasi</v>
      </c>
      <c r="AB484">
        <f>VLOOKUP(G484,[3]Sheet1!$C$6:$G$46,5,FALSE)</f>
        <v>332</v>
      </c>
      <c r="AC484" t="str">
        <f>VLOOKUP(A484,[2]nim!$A$2:$B$922,2,FALSE)</f>
        <v>diterima</v>
      </c>
    </row>
    <row r="485" spans="1:29" x14ac:dyDescent="0.3">
      <c r="A485">
        <v>4210248451</v>
      </c>
      <c r="B485">
        <v>1</v>
      </c>
      <c r="D485">
        <v>3112017</v>
      </c>
      <c r="E485" t="s">
        <v>1187</v>
      </c>
      <c r="F485" t="str">
        <f>VLOOKUP(E485,[1]PRODI_2019!$E$2:$J$70,6,FALSE)</f>
        <v>Hukum</v>
      </c>
      <c r="G485">
        <f>VLOOKUP(E485,[1]PRODI_2019!$E$2:$K$70,7,FALSE)</f>
        <v>1111</v>
      </c>
      <c r="H485" t="str">
        <f>VLOOKUP(F485,Sheet1!$H$4:$I$11,2,FALSE)</f>
        <v>1_Hukum</v>
      </c>
      <c r="I485" t="s">
        <v>600</v>
      </c>
      <c r="J485" t="s">
        <v>26</v>
      </c>
      <c r="K485" t="s">
        <v>977</v>
      </c>
      <c r="L485" s="1">
        <v>37689</v>
      </c>
      <c r="M485" t="s">
        <v>28</v>
      </c>
      <c r="N485" t="s">
        <v>49</v>
      </c>
      <c r="O485" t="s">
        <v>29</v>
      </c>
      <c r="P485" t="s">
        <v>133</v>
      </c>
      <c r="Q485" t="str">
        <f t="shared" si="24"/>
        <v>SMAN</v>
      </c>
      <c r="R485" t="str">
        <f t="shared" si="25"/>
        <v>Negeri</v>
      </c>
      <c r="S485" t="str">
        <f t="shared" si="23"/>
        <v>SMA</v>
      </c>
      <c r="T485" t="s">
        <v>49</v>
      </c>
      <c r="U485" t="s">
        <v>29</v>
      </c>
      <c r="V485" t="s">
        <v>31</v>
      </c>
      <c r="Z485" t="s">
        <v>1172</v>
      </c>
      <c r="AA485" t="str">
        <f>VLOOKUP(A485,[2]registrasi!$B$2:$C$955,2,FALSE)</f>
        <v>registrasi</v>
      </c>
      <c r="AB485">
        <f>VLOOKUP(G485,[3]Sheet1!$C$6:$G$46,5,FALSE)</f>
        <v>1201</v>
      </c>
      <c r="AC485" t="e">
        <f>VLOOKUP(A485,[2]nim!$A$2:$B$922,2,FALSE)</f>
        <v>#N/A</v>
      </c>
    </row>
    <row r="486" spans="1:29" x14ac:dyDescent="0.3">
      <c r="A486">
        <v>4210248909</v>
      </c>
      <c r="B486">
        <v>1</v>
      </c>
      <c r="D486">
        <v>3111084</v>
      </c>
      <c r="E486" t="s">
        <v>205</v>
      </c>
      <c r="F486" t="str">
        <f>VLOOKUP(E486,[1]PRODI_2019!$E$2:$J$70,6,FALSE)</f>
        <v>Pertanian</v>
      </c>
      <c r="G486">
        <f>VLOOKUP(E486,[1]PRODI_2019!$E$2:$K$70,7,FALSE)</f>
        <v>4442</v>
      </c>
      <c r="H486" t="str">
        <f>VLOOKUP(F486,Sheet1!$H$4:$I$11,2,FALSE)</f>
        <v>4_Pertanian</v>
      </c>
      <c r="I486" t="s">
        <v>601</v>
      </c>
      <c r="J486" t="s">
        <v>35</v>
      </c>
      <c r="K486" t="s">
        <v>964</v>
      </c>
      <c r="L486" s="1">
        <v>37769</v>
      </c>
      <c r="M486" t="s">
        <v>28</v>
      </c>
      <c r="N486" t="s">
        <v>36</v>
      </c>
      <c r="O486" t="s">
        <v>29</v>
      </c>
      <c r="P486" t="s">
        <v>102</v>
      </c>
      <c r="Q486" t="str">
        <f t="shared" si="24"/>
        <v>MAS</v>
      </c>
      <c r="R486" t="str">
        <f t="shared" si="25"/>
        <v>Swasta</v>
      </c>
      <c r="S486" t="str">
        <f t="shared" si="23"/>
        <v>MA</v>
      </c>
      <c r="T486" t="s">
        <v>36</v>
      </c>
      <c r="U486" t="s">
        <v>29</v>
      </c>
      <c r="V486" t="s">
        <v>31</v>
      </c>
      <c r="Z486" t="s">
        <v>1172</v>
      </c>
      <c r="AA486" t="str">
        <f>VLOOKUP(A486,[2]registrasi!$B$2:$C$955,2,FALSE)</f>
        <v>registrasi</v>
      </c>
      <c r="AB486">
        <f>VLOOKUP(G486,[3]Sheet1!$C$6:$G$46,5,FALSE)</f>
        <v>404</v>
      </c>
      <c r="AC486" t="e">
        <f>VLOOKUP(A486,[2]nim!$A$2:$B$922,2,FALSE)</f>
        <v>#N/A</v>
      </c>
    </row>
    <row r="487" spans="1:29" x14ac:dyDescent="0.3">
      <c r="A487">
        <v>4210867694</v>
      </c>
      <c r="B487">
        <v>1</v>
      </c>
      <c r="D487">
        <v>3112087</v>
      </c>
      <c r="E487" t="s">
        <v>1188</v>
      </c>
      <c r="F487" t="str">
        <f>VLOOKUP(E487,[1]PRODI_2019!$E$2:$J$70,6,FALSE)</f>
        <v>FKIP</v>
      </c>
      <c r="G487">
        <f>VLOOKUP(E487,[1]PRODI_2019!$E$2:$K$70,7,FALSE)</f>
        <v>2222</v>
      </c>
      <c r="H487" t="str">
        <f>VLOOKUP(F487,Sheet1!$H$4:$I$11,2,FALSE)</f>
        <v>2_FKIP</v>
      </c>
      <c r="I487" t="s">
        <v>602</v>
      </c>
      <c r="J487" t="s">
        <v>35</v>
      </c>
      <c r="K487" t="s">
        <v>974</v>
      </c>
      <c r="L487" s="1">
        <v>37657</v>
      </c>
      <c r="M487" t="s">
        <v>28</v>
      </c>
      <c r="N487" t="s">
        <v>42</v>
      </c>
      <c r="O487" t="s">
        <v>29</v>
      </c>
      <c r="P487" t="s">
        <v>1112</v>
      </c>
      <c r="Q487" t="str">
        <f t="shared" si="24"/>
        <v>SMAS</v>
      </c>
      <c r="R487" t="str">
        <f t="shared" si="25"/>
        <v>Swasta</v>
      </c>
      <c r="S487" t="str">
        <f t="shared" si="23"/>
        <v>SMA</v>
      </c>
      <c r="T487" t="s">
        <v>42</v>
      </c>
      <c r="U487" t="s">
        <v>29</v>
      </c>
      <c r="V487" t="s">
        <v>37</v>
      </c>
      <c r="Z487" t="s">
        <v>1172</v>
      </c>
      <c r="AA487" t="e">
        <f>VLOOKUP(A487,[2]registrasi!$B$2:$C$955,2,FALSE)</f>
        <v>#N/A</v>
      </c>
      <c r="AB487">
        <f>VLOOKUP(G487,[3]Sheet1!$C$6:$G$46,5,FALSE)</f>
        <v>578</v>
      </c>
      <c r="AC487" t="e">
        <f>VLOOKUP(A487,[2]nim!$A$2:$B$922,2,FALSE)</f>
        <v>#N/A</v>
      </c>
    </row>
    <row r="488" spans="1:29" x14ac:dyDescent="0.3">
      <c r="A488">
        <v>4210259795</v>
      </c>
      <c r="B488">
        <v>1</v>
      </c>
      <c r="D488">
        <v>3112095</v>
      </c>
      <c r="E488" t="s">
        <v>212</v>
      </c>
      <c r="F488" t="str">
        <f>VLOOKUP(E488,[1]PRODI_2019!$E$2:$J$70,6,FALSE)</f>
        <v>FKIP</v>
      </c>
      <c r="G488">
        <f>VLOOKUP(E488,[1]PRODI_2019!$E$2:$K$70,7,FALSE)</f>
        <v>2223</v>
      </c>
      <c r="H488" t="str">
        <f>VLOOKUP(F488,Sheet1!$H$4:$I$11,2,FALSE)</f>
        <v>2_FKIP</v>
      </c>
      <c r="I488" t="s">
        <v>1321</v>
      </c>
      <c r="J488" t="s">
        <v>35</v>
      </c>
      <c r="K488" t="s">
        <v>972</v>
      </c>
      <c r="L488" s="1">
        <v>37837</v>
      </c>
      <c r="M488" t="s">
        <v>28</v>
      </c>
      <c r="N488" t="s">
        <v>36</v>
      </c>
      <c r="O488" t="s">
        <v>29</v>
      </c>
      <c r="P488" t="s">
        <v>77</v>
      </c>
      <c r="Q488" t="str">
        <f t="shared" si="24"/>
        <v>SMAN</v>
      </c>
      <c r="R488" t="str">
        <f t="shared" si="25"/>
        <v>Negeri</v>
      </c>
      <c r="S488" t="str">
        <f t="shared" si="23"/>
        <v>SMA</v>
      </c>
      <c r="T488" t="s">
        <v>36</v>
      </c>
      <c r="U488" t="s">
        <v>29</v>
      </c>
      <c r="V488" t="s">
        <v>31</v>
      </c>
      <c r="Z488" t="s">
        <v>1172</v>
      </c>
      <c r="AA488" t="str">
        <f>VLOOKUP(A488,[2]registrasi!$B$2:$C$955,2,FALSE)</f>
        <v>registrasi</v>
      </c>
      <c r="AB488">
        <f>VLOOKUP(G488,[3]Sheet1!$C$6:$G$46,5,FALSE)</f>
        <v>660</v>
      </c>
      <c r="AC488" t="e">
        <f>VLOOKUP(A488,[2]nim!$A$2:$B$922,2,FALSE)</f>
        <v>#N/A</v>
      </c>
    </row>
    <row r="489" spans="1:29" x14ac:dyDescent="0.3">
      <c r="A489">
        <v>4210272520</v>
      </c>
      <c r="B489">
        <v>1</v>
      </c>
      <c r="D489">
        <v>3112176</v>
      </c>
      <c r="E489" t="s">
        <v>207</v>
      </c>
      <c r="F489" t="str">
        <f>VLOOKUP(E489,[1]PRODI_2019!$E$2:$J$70,6,FALSE)</f>
        <v>FKIP</v>
      </c>
      <c r="G489">
        <f>VLOOKUP(E489,[1]PRODI_2019!$E$2:$K$70,7,FALSE)</f>
        <v>2285</v>
      </c>
      <c r="H489" t="str">
        <f>VLOOKUP(F489,Sheet1!$H$4:$I$11,2,FALSE)</f>
        <v>2_FKIP</v>
      </c>
      <c r="I489" t="s">
        <v>603</v>
      </c>
      <c r="J489" t="s">
        <v>35</v>
      </c>
      <c r="K489" t="s">
        <v>962</v>
      </c>
      <c r="L489" s="1">
        <v>37680</v>
      </c>
      <c r="M489" t="s">
        <v>28</v>
      </c>
      <c r="N489" t="s">
        <v>43</v>
      </c>
      <c r="O489" t="s">
        <v>29</v>
      </c>
      <c r="P489" t="s">
        <v>135</v>
      </c>
      <c r="Q489" t="str">
        <f t="shared" si="24"/>
        <v>SMAN</v>
      </c>
      <c r="R489" t="str">
        <f t="shared" si="25"/>
        <v>Negeri</v>
      </c>
      <c r="S489" t="str">
        <f t="shared" si="23"/>
        <v>SMA</v>
      </c>
      <c r="T489" t="s">
        <v>43</v>
      </c>
      <c r="U489" t="s">
        <v>29</v>
      </c>
      <c r="V489" t="s">
        <v>31</v>
      </c>
      <c r="Z489" t="s">
        <v>1176</v>
      </c>
      <c r="AA489" t="str">
        <f>VLOOKUP(A489,[2]registrasi!$B$2:$C$955,2,FALSE)</f>
        <v>registrasi</v>
      </c>
      <c r="AB489">
        <f>VLOOKUP(G489,[3]Sheet1!$C$6:$G$46,5,FALSE)</f>
        <v>715</v>
      </c>
      <c r="AC489" t="e">
        <f>VLOOKUP(A489,[2]nim!$A$2:$B$922,2,FALSE)</f>
        <v>#N/A</v>
      </c>
    </row>
    <row r="490" spans="1:29" x14ac:dyDescent="0.3">
      <c r="A490">
        <v>4210281106</v>
      </c>
      <c r="B490">
        <v>1</v>
      </c>
      <c r="D490">
        <v>3112184</v>
      </c>
      <c r="E490" t="s">
        <v>231</v>
      </c>
      <c r="F490" t="str">
        <f>VLOOKUP(E490,[1]PRODI_2019!$E$2:$J$70,6,FALSE)</f>
        <v>FKIP</v>
      </c>
      <c r="G490">
        <f>VLOOKUP(E490,[1]PRODI_2019!$E$2:$K$70,7,FALSE)</f>
        <v>2287</v>
      </c>
      <c r="H490" t="str">
        <f>VLOOKUP(F490,Sheet1!$H$4:$I$11,2,FALSE)</f>
        <v>2_FKIP</v>
      </c>
      <c r="I490" t="s">
        <v>604</v>
      </c>
      <c r="J490" t="s">
        <v>35</v>
      </c>
      <c r="K490" t="s">
        <v>962</v>
      </c>
      <c r="L490" s="1">
        <v>37759</v>
      </c>
      <c r="M490" t="s">
        <v>28</v>
      </c>
      <c r="N490" t="s">
        <v>43</v>
      </c>
      <c r="O490" t="s">
        <v>29</v>
      </c>
      <c r="P490" t="s">
        <v>135</v>
      </c>
      <c r="Q490" t="str">
        <f t="shared" si="24"/>
        <v>SMAN</v>
      </c>
      <c r="R490" t="str">
        <f t="shared" si="25"/>
        <v>Negeri</v>
      </c>
      <c r="S490" t="str">
        <f t="shared" si="23"/>
        <v>SMA</v>
      </c>
      <c r="T490" t="s">
        <v>43</v>
      </c>
      <c r="U490" t="s">
        <v>29</v>
      </c>
      <c r="V490" t="s">
        <v>37</v>
      </c>
      <c r="Z490" t="s">
        <v>1177</v>
      </c>
      <c r="AA490" t="str">
        <f>VLOOKUP(A490,[2]registrasi!$B$2:$C$955,2,FALSE)</f>
        <v>registrasi</v>
      </c>
      <c r="AB490">
        <f>VLOOKUP(G490,[3]Sheet1!$C$6:$G$46,5,FALSE)</f>
        <v>102</v>
      </c>
      <c r="AC490" t="str">
        <f>VLOOKUP(A490,[2]nim!$A$2:$B$922,2,FALSE)</f>
        <v>diterima</v>
      </c>
    </row>
    <row r="491" spans="1:29" x14ac:dyDescent="0.3">
      <c r="A491">
        <v>4210292583</v>
      </c>
      <c r="B491">
        <v>1</v>
      </c>
      <c r="D491">
        <v>3112041</v>
      </c>
      <c r="E491" t="s">
        <v>1186</v>
      </c>
      <c r="F491" t="str">
        <f>VLOOKUP(E491,[1]PRODI_2019!$E$2:$J$70,6,FALSE)</f>
        <v>FEB</v>
      </c>
      <c r="G491">
        <f>VLOOKUP(E491,[1]PRODI_2019!$E$2:$K$70,7,FALSE)</f>
        <v>5553</v>
      </c>
      <c r="H491" t="str">
        <f>VLOOKUP(F491,Sheet1!$H$4:$I$11,2,FALSE)</f>
        <v>5_FEB</v>
      </c>
      <c r="I491" t="s">
        <v>1322</v>
      </c>
      <c r="J491" t="s">
        <v>35</v>
      </c>
      <c r="K491" t="s">
        <v>958</v>
      </c>
      <c r="L491" s="1">
        <v>37598</v>
      </c>
      <c r="M491" t="s">
        <v>28</v>
      </c>
      <c r="N491" t="s">
        <v>27</v>
      </c>
      <c r="O491" t="s">
        <v>29</v>
      </c>
      <c r="P491" t="s">
        <v>165</v>
      </c>
      <c r="Q491" t="str">
        <f t="shared" si="24"/>
        <v>SMAN</v>
      </c>
      <c r="R491" t="str">
        <f t="shared" si="25"/>
        <v>Negeri</v>
      </c>
      <c r="S491" t="str">
        <f t="shared" si="23"/>
        <v>SMA</v>
      </c>
      <c r="T491" t="s">
        <v>27</v>
      </c>
      <c r="U491" t="s">
        <v>29</v>
      </c>
      <c r="V491" t="s">
        <v>31</v>
      </c>
      <c r="Z491" t="s">
        <v>1177</v>
      </c>
      <c r="AA491" t="str">
        <f>VLOOKUP(A491,[2]registrasi!$B$2:$C$955,2,FALSE)</f>
        <v>registrasi</v>
      </c>
      <c r="AB491">
        <f>VLOOKUP(G491,[3]Sheet1!$C$6:$G$46,5,FALSE)</f>
        <v>288</v>
      </c>
      <c r="AC491" t="e">
        <f>VLOOKUP(A491,[2]nim!$A$2:$B$922,2,FALSE)</f>
        <v>#N/A</v>
      </c>
    </row>
    <row r="492" spans="1:29" x14ac:dyDescent="0.3">
      <c r="A492">
        <v>4210072734</v>
      </c>
      <c r="B492">
        <v>1</v>
      </c>
      <c r="D492">
        <v>3111084</v>
      </c>
      <c r="E492" t="s">
        <v>205</v>
      </c>
      <c r="F492" t="str">
        <f>VLOOKUP(E492,[1]PRODI_2019!$E$2:$J$70,6,FALSE)</f>
        <v>Pertanian</v>
      </c>
      <c r="G492">
        <f>VLOOKUP(E492,[1]PRODI_2019!$E$2:$K$70,7,FALSE)</f>
        <v>4442</v>
      </c>
      <c r="H492" t="str">
        <f>VLOOKUP(F492,Sheet1!$H$4:$I$11,2,FALSE)</f>
        <v>4_Pertanian</v>
      </c>
      <c r="I492" t="s">
        <v>605</v>
      </c>
      <c r="J492" t="s">
        <v>26</v>
      </c>
      <c r="K492" t="s">
        <v>998</v>
      </c>
      <c r="L492" s="1">
        <v>37619</v>
      </c>
      <c r="M492" t="s">
        <v>28</v>
      </c>
      <c r="N492" t="s">
        <v>49</v>
      </c>
      <c r="O492" t="s">
        <v>29</v>
      </c>
      <c r="P492" t="s">
        <v>160</v>
      </c>
      <c r="Q492" t="str">
        <f t="shared" si="24"/>
        <v>SMAN</v>
      </c>
      <c r="R492" t="str">
        <f t="shared" si="25"/>
        <v>Negeri</v>
      </c>
      <c r="S492" t="str">
        <f t="shared" si="23"/>
        <v>SMA</v>
      </c>
      <c r="T492" t="s">
        <v>49</v>
      </c>
      <c r="U492" t="s">
        <v>29</v>
      </c>
      <c r="V492" t="s">
        <v>31</v>
      </c>
      <c r="Z492" t="s">
        <v>1179</v>
      </c>
      <c r="AA492" t="str">
        <f>VLOOKUP(A492,[2]registrasi!$B$2:$C$955,2,FALSE)</f>
        <v>registrasi</v>
      </c>
      <c r="AB492">
        <f>VLOOKUP(G492,[3]Sheet1!$C$6:$G$46,5,FALSE)</f>
        <v>404</v>
      </c>
      <c r="AC492" t="e">
        <f>VLOOKUP(A492,[2]nim!$A$2:$B$922,2,FALSE)</f>
        <v>#N/A</v>
      </c>
    </row>
    <row r="493" spans="1:29" x14ac:dyDescent="0.3">
      <c r="A493">
        <v>4210320285</v>
      </c>
      <c r="B493">
        <v>1</v>
      </c>
      <c r="D493">
        <v>3112017</v>
      </c>
      <c r="E493" t="s">
        <v>1187</v>
      </c>
      <c r="F493" t="str">
        <f>VLOOKUP(E493,[1]PRODI_2019!$E$2:$J$70,6,FALSE)</f>
        <v>Hukum</v>
      </c>
      <c r="G493">
        <f>VLOOKUP(E493,[1]PRODI_2019!$E$2:$K$70,7,FALSE)</f>
        <v>1111</v>
      </c>
      <c r="H493" t="str">
        <f>VLOOKUP(F493,Sheet1!$H$4:$I$11,2,FALSE)</f>
        <v>1_Hukum</v>
      </c>
      <c r="I493" t="s">
        <v>1323</v>
      </c>
      <c r="J493" t="s">
        <v>35</v>
      </c>
      <c r="K493" t="s">
        <v>981</v>
      </c>
      <c r="L493" s="1">
        <v>37692</v>
      </c>
      <c r="M493" t="s">
        <v>28</v>
      </c>
      <c r="N493" t="s">
        <v>43</v>
      </c>
      <c r="O493" t="s">
        <v>29</v>
      </c>
      <c r="P493" t="s">
        <v>103</v>
      </c>
      <c r="Q493" t="str">
        <f t="shared" si="24"/>
        <v>SMAS</v>
      </c>
      <c r="R493" t="str">
        <f t="shared" si="25"/>
        <v>Swasta</v>
      </c>
      <c r="S493" t="str">
        <f t="shared" si="23"/>
        <v>SMA</v>
      </c>
      <c r="T493" t="s">
        <v>43</v>
      </c>
      <c r="U493" t="s">
        <v>29</v>
      </c>
      <c r="V493" t="s">
        <v>31</v>
      </c>
      <c r="Z493" t="s">
        <v>1175</v>
      </c>
      <c r="AA493" t="str">
        <f>VLOOKUP(A493,[2]registrasi!$B$2:$C$955,2,FALSE)</f>
        <v>registrasi</v>
      </c>
      <c r="AB493">
        <f>VLOOKUP(G493,[3]Sheet1!$C$6:$G$46,5,FALSE)</f>
        <v>1201</v>
      </c>
      <c r="AC493" t="e">
        <f>VLOOKUP(A493,[2]nim!$A$2:$B$922,2,FALSE)</f>
        <v>#N/A</v>
      </c>
    </row>
    <row r="494" spans="1:29" x14ac:dyDescent="0.3">
      <c r="A494">
        <v>4210850923</v>
      </c>
      <c r="B494">
        <v>1</v>
      </c>
      <c r="D494">
        <v>3112106</v>
      </c>
      <c r="E494" t="s">
        <v>211</v>
      </c>
      <c r="F494" t="str">
        <f>VLOOKUP(E494,[1]PRODI_2019!$E$2:$J$70,6,FALSE)</f>
        <v>FKIP</v>
      </c>
      <c r="G494">
        <f>VLOOKUP(E494,[1]PRODI_2019!$E$2:$K$70,7,FALSE)</f>
        <v>2227</v>
      </c>
      <c r="H494" t="str">
        <f>VLOOKUP(F494,Sheet1!$H$4:$I$11,2,FALSE)</f>
        <v>2_FKIP</v>
      </c>
      <c r="I494" t="s">
        <v>606</v>
      </c>
      <c r="J494" t="s">
        <v>35</v>
      </c>
      <c r="K494" t="s">
        <v>1021</v>
      </c>
      <c r="L494" s="1">
        <v>37675</v>
      </c>
      <c r="M494" t="s">
        <v>28</v>
      </c>
      <c r="N494" t="s">
        <v>39</v>
      </c>
      <c r="O494" t="s">
        <v>29</v>
      </c>
      <c r="P494" t="s">
        <v>88</v>
      </c>
      <c r="Q494" t="str">
        <f t="shared" si="24"/>
        <v>SMAN</v>
      </c>
      <c r="R494" t="str">
        <f t="shared" si="25"/>
        <v>Negeri</v>
      </c>
      <c r="S494" t="str">
        <f t="shared" si="23"/>
        <v>SMA</v>
      </c>
      <c r="T494" t="s">
        <v>39</v>
      </c>
      <c r="U494" t="s">
        <v>29</v>
      </c>
      <c r="V494" t="s">
        <v>31</v>
      </c>
      <c r="Z494" t="s">
        <v>1179</v>
      </c>
      <c r="AA494" t="str">
        <f>VLOOKUP(A494,[2]registrasi!$B$2:$C$955,2,FALSE)</f>
        <v>registrasi</v>
      </c>
      <c r="AB494">
        <f>VLOOKUP(G494,[3]Sheet1!$C$6:$G$46,5,FALSE)</f>
        <v>723</v>
      </c>
      <c r="AC494" t="str">
        <f>VLOOKUP(A494,[2]nim!$A$2:$B$922,2,FALSE)</f>
        <v>diterima</v>
      </c>
    </row>
    <row r="495" spans="1:29" x14ac:dyDescent="0.3">
      <c r="A495">
        <v>4210342446</v>
      </c>
      <c r="B495">
        <v>1</v>
      </c>
      <c r="D495">
        <v>3112033</v>
      </c>
      <c r="E495" t="s">
        <v>204</v>
      </c>
      <c r="F495" t="str">
        <f>VLOOKUP(E495,[1]PRODI_2019!$E$2:$J$70,6,FALSE)</f>
        <v>FEB</v>
      </c>
      <c r="G495">
        <f>VLOOKUP(E495,[1]PRODI_2019!$E$2:$K$70,7,FALSE)</f>
        <v>5552</v>
      </c>
      <c r="H495" t="str">
        <f>VLOOKUP(F495,Sheet1!$H$4:$I$11,2,FALSE)</f>
        <v>5_FEB</v>
      </c>
      <c r="I495" t="s">
        <v>607</v>
      </c>
      <c r="J495" t="s">
        <v>35</v>
      </c>
      <c r="K495" t="s">
        <v>962</v>
      </c>
      <c r="L495" s="1">
        <v>37779</v>
      </c>
      <c r="M495" t="s">
        <v>28</v>
      </c>
      <c r="N495" t="s">
        <v>56</v>
      </c>
      <c r="O495" t="s">
        <v>29</v>
      </c>
      <c r="P495" t="s">
        <v>1113</v>
      </c>
      <c r="Q495" t="str">
        <f t="shared" si="24"/>
        <v>SMAS</v>
      </c>
      <c r="R495" t="str">
        <f t="shared" si="25"/>
        <v>Swasta</v>
      </c>
      <c r="S495" t="str">
        <f t="shared" si="23"/>
        <v>SMA</v>
      </c>
      <c r="T495" t="s">
        <v>56</v>
      </c>
      <c r="U495" t="s">
        <v>29</v>
      </c>
      <c r="V495" t="s">
        <v>31</v>
      </c>
      <c r="Z495" t="s">
        <v>1177</v>
      </c>
      <c r="AA495" t="str">
        <f>VLOOKUP(A495,[2]registrasi!$B$2:$C$955,2,FALSE)</f>
        <v>registrasi</v>
      </c>
      <c r="AB495">
        <f>VLOOKUP(G495,[3]Sheet1!$C$6:$G$46,5,FALSE)</f>
        <v>1184</v>
      </c>
      <c r="AC495" t="e">
        <f>VLOOKUP(A495,[2]nim!$A$2:$B$922,2,FALSE)</f>
        <v>#N/A</v>
      </c>
    </row>
    <row r="496" spans="1:29" x14ac:dyDescent="0.3">
      <c r="A496">
        <v>4210036943</v>
      </c>
      <c r="B496">
        <v>1</v>
      </c>
      <c r="D496">
        <v>3111053</v>
      </c>
      <c r="E496" t="s">
        <v>227</v>
      </c>
      <c r="F496" t="str">
        <f>VLOOKUP(E496,[1]PRODI_2019!$E$2:$J$70,6,FALSE)</f>
        <v>Teknik</v>
      </c>
      <c r="G496">
        <f>VLOOKUP(E496,[1]PRODI_2019!$E$2:$K$70,7,FALSE)</f>
        <v>3335</v>
      </c>
      <c r="H496" t="str">
        <f>VLOOKUP(F496,Sheet1!$H$4:$I$11,2,FALSE)</f>
        <v>3_Teknik</v>
      </c>
      <c r="I496" t="s">
        <v>608</v>
      </c>
      <c r="J496" t="s">
        <v>35</v>
      </c>
      <c r="K496" t="s">
        <v>958</v>
      </c>
      <c r="L496" s="1">
        <v>37922</v>
      </c>
      <c r="M496" t="s">
        <v>28</v>
      </c>
      <c r="N496" t="s">
        <v>27</v>
      </c>
      <c r="O496" t="s">
        <v>29</v>
      </c>
      <c r="P496" t="s">
        <v>1114</v>
      </c>
      <c r="Q496" t="str">
        <f t="shared" si="24"/>
        <v>SMAN</v>
      </c>
      <c r="R496" t="str">
        <f t="shared" si="25"/>
        <v>Negeri</v>
      </c>
      <c r="S496" t="str">
        <f t="shared" si="23"/>
        <v>SMA</v>
      </c>
      <c r="T496" t="s">
        <v>27</v>
      </c>
      <c r="U496" t="s">
        <v>29</v>
      </c>
      <c r="V496" t="s">
        <v>37</v>
      </c>
      <c r="Z496" t="s">
        <v>1172</v>
      </c>
      <c r="AA496" t="str">
        <f>VLOOKUP(A496,[2]registrasi!$B$2:$C$955,2,FALSE)</f>
        <v>registrasi</v>
      </c>
      <c r="AB496">
        <f>VLOOKUP(G496,[3]Sheet1!$C$6:$G$46,5,FALSE)</f>
        <v>411</v>
      </c>
      <c r="AC496" t="str">
        <f>VLOOKUP(A496,[2]nim!$A$2:$B$922,2,FALSE)</f>
        <v>diterima</v>
      </c>
    </row>
    <row r="497" spans="1:29" x14ac:dyDescent="0.3">
      <c r="A497">
        <v>4210356297</v>
      </c>
      <c r="B497">
        <v>1</v>
      </c>
      <c r="D497">
        <v>3112064</v>
      </c>
      <c r="E497" t="s">
        <v>215</v>
      </c>
      <c r="F497" t="str">
        <f>VLOOKUP(E497,[1]PRODI_2019!$E$2:$J$70,6,FALSE)</f>
        <v>FISIP</v>
      </c>
      <c r="G497">
        <f>VLOOKUP(E497,[1]PRODI_2019!$E$2:$K$70,7,FALSE)</f>
        <v>6662</v>
      </c>
      <c r="H497" t="str">
        <f>VLOOKUP(F497,Sheet1!$H$4:$I$11,2,FALSE)</f>
        <v>6_FISIP</v>
      </c>
      <c r="I497" t="s">
        <v>609</v>
      </c>
      <c r="J497" t="s">
        <v>26</v>
      </c>
      <c r="K497" t="s">
        <v>962</v>
      </c>
      <c r="L497" s="1">
        <v>37678</v>
      </c>
      <c r="M497" t="s">
        <v>28</v>
      </c>
      <c r="N497" t="s">
        <v>56</v>
      </c>
      <c r="O497" t="s">
        <v>29</v>
      </c>
      <c r="P497" t="s">
        <v>78</v>
      </c>
      <c r="Q497" t="str">
        <f t="shared" si="24"/>
        <v>SMAN</v>
      </c>
      <c r="R497" t="str">
        <f t="shared" si="25"/>
        <v>Negeri</v>
      </c>
      <c r="S497" t="str">
        <f t="shared" si="23"/>
        <v>SMA</v>
      </c>
      <c r="T497" t="s">
        <v>56</v>
      </c>
      <c r="U497" t="s">
        <v>29</v>
      </c>
      <c r="V497" t="s">
        <v>37</v>
      </c>
      <c r="Z497" t="s">
        <v>1177</v>
      </c>
      <c r="AA497" t="str">
        <f>VLOOKUP(A497,[2]registrasi!$B$2:$C$955,2,FALSE)</f>
        <v>registrasi</v>
      </c>
      <c r="AB497">
        <f>VLOOKUP(G497,[3]Sheet1!$C$6:$G$46,5,FALSE)</f>
        <v>1423</v>
      </c>
      <c r="AC497" t="str">
        <f>VLOOKUP(A497,[2]nim!$A$2:$B$922,2,FALSE)</f>
        <v>diterima</v>
      </c>
    </row>
    <row r="498" spans="1:29" x14ac:dyDescent="0.3">
      <c r="A498">
        <v>4210365640</v>
      </c>
      <c r="B498">
        <v>1</v>
      </c>
      <c r="D498">
        <v>3111061</v>
      </c>
      <c r="E498" t="s">
        <v>223</v>
      </c>
      <c r="F498" t="str">
        <f>VLOOKUP(E498,[1]PRODI_2019!$E$2:$J$70,6,FALSE)</f>
        <v>Teknik</v>
      </c>
      <c r="G498">
        <f>VLOOKUP(E498,[1]PRODI_2019!$E$2:$K$70,7,FALSE)</f>
        <v>3336</v>
      </c>
      <c r="H498" t="str">
        <f>VLOOKUP(F498,Sheet1!$H$4:$I$11,2,FALSE)</f>
        <v>3_Teknik</v>
      </c>
      <c r="I498" t="s">
        <v>610</v>
      </c>
      <c r="J498" t="s">
        <v>26</v>
      </c>
      <c r="K498" t="s">
        <v>974</v>
      </c>
      <c r="L498" s="1">
        <v>37614</v>
      </c>
      <c r="M498" t="s">
        <v>28</v>
      </c>
      <c r="N498" t="s">
        <v>56</v>
      </c>
      <c r="O498" t="s">
        <v>29</v>
      </c>
      <c r="P498" t="s">
        <v>98</v>
      </c>
      <c r="Q498" t="str">
        <f t="shared" si="24"/>
        <v>SMAN</v>
      </c>
      <c r="R498" t="str">
        <f t="shared" si="25"/>
        <v>Negeri</v>
      </c>
      <c r="S498" t="str">
        <f t="shared" si="23"/>
        <v>SMA</v>
      </c>
      <c r="T498" t="s">
        <v>56</v>
      </c>
      <c r="U498" t="s">
        <v>29</v>
      </c>
      <c r="V498" t="s">
        <v>31</v>
      </c>
      <c r="Z498" t="s">
        <v>1181</v>
      </c>
      <c r="AA498" t="str">
        <f>VLOOKUP(A498,[2]registrasi!$B$2:$C$955,2,FALSE)</f>
        <v>registrasi</v>
      </c>
      <c r="AB498">
        <f>VLOOKUP(G498,[3]Sheet1!$C$6:$G$46,5,FALSE)</f>
        <v>511</v>
      </c>
      <c r="AC498" t="e">
        <f>VLOOKUP(A498,[2]nim!$A$2:$B$922,2,FALSE)</f>
        <v>#N/A</v>
      </c>
    </row>
    <row r="499" spans="1:29" x14ac:dyDescent="0.3">
      <c r="A499">
        <v>4210377402</v>
      </c>
      <c r="B499">
        <v>1</v>
      </c>
      <c r="D499">
        <v>3112122</v>
      </c>
      <c r="E499" t="s">
        <v>236</v>
      </c>
      <c r="F499" t="str">
        <f>VLOOKUP(E499,[1]PRODI_2019!$E$2:$J$70,6,FALSE)</f>
        <v>FEB</v>
      </c>
      <c r="G499">
        <f>VLOOKUP(E499,[1]PRODI_2019!$E$2:$K$70,7,FALSE)</f>
        <v>5554</v>
      </c>
      <c r="H499" t="str">
        <f>VLOOKUP(F499,Sheet1!$H$4:$I$11,2,FALSE)</f>
        <v>5_FEB</v>
      </c>
      <c r="I499" t="s">
        <v>611</v>
      </c>
      <c r="J499" t="s">
        <v>35</v>
      </c>
      <c r="K499" t="s">
        <v>961</v>
      </c>
      <c r="L499" s="1">
        <v>37665</v>
      </c>
      <c r="M499" t="s">
        <v>28</v>
      </c>
      <c r="N499" t="s">
        <v>49</v>
      </c>
      <c r="O499" t="s">
        <v>29</v>
      </c>
      <c r="P499" t="s">
        <v>1115</v>
      </c>
      <c r="Q499" t="str">
        <f t="shared" si="24"/>
        <v>SMAN</v>
      </c>
      <c r="R499" t="str">
        <f t="shared" si="25"/>
        <v>Negeri</v>
      </c>
      <c r="S499" t="str">
        <f t="shared" si="23"/>
        <v>SMA</v>
      </c>
      <c r="T499" t="s">
        <v>49</v>
      </c>
      <c r="U499" t="s">
        <v>29</v>
      </c>
      <c r="V499" t="s">
        <v>31</v>
      </c>
      <c r="Z499" t="s">
        <v>1172</v>
      </c>
      <c r="AA499" t="str">
        <f>VLOOKUP(A499,[2]registrasi!$B$2:$C$955,2,FALSE)</f>
        <v>registrasi</v>
      </c>
      <c r="AB499">
        <f>VLOOKUP(G499,[3]Sheet1!$C$6:$G$46,5,FALSE)</f>
        <v>332</v>
      </c>
      <c r="AC499" t="e">
        <f>VLOOKUP(A499,[2]nim!$A$2:$B$922,2,FALSE)</f>
        <v>#N/A</v>
      </c>
    </row>
    <row r="500" spans="1:29" x14ac:dyDescent="0.3">
      <c r="A500">
        <v>4210383149</v>
      </c>
      <c r="B500">
        <v>1</v>
      </c>
      <c r="D500">
        <v>3111207</v>
      </c>
      <c r="E500" t="s">
        <v>235</v>
      </c>
      <c r="F500" t="str">
        <f>VLOOKUP(E500,[1]PRODI_2019!$E$2:$J$70,6,FALSE)</f>
        <v>Kedokteran</v>
      </c>
      <c r="G500">
        <f>VLOOKUP(E500,[1]PRODI_2019!$E$2:$K$70,7,FALSE)</f>
        <v>8881</v>
      </c>
      <c r="H500" t="str">
        <f>VLOOKUP(F500,Sheet1!$H$4:$I$11,2,FALSE)</f>
        <v>8_Kedokteran</v>
      </c>
      <c r="I500" t="s">
        <v>1324</v>
      </c>
      <c r="J500" t="s">
        <v>26</v>
      </c>
      <c r="K500" t="s">
        <v>966</v>
      </c>
      <c r="L500" s="1">
        <v>37851</v>
      </c>
      <c r="M500" t="s">
        <v>28</v>
      </c>
      <c r="N500" t="s">
        <v>49</v>
      </c>
      <c r="O500" t="s">
        <v>29</v>
      </c>
      <c r="P500" t="s">
        <v>1116</v>
      </c>
      <c r="Q500" t="str">
        <f t="shared" si="24"/>
        <v>SMAN</v>
      </c>
      <c r="R500" t="str">
        <f t="shared" si="25"/>
        <v>Negeri</v>
      </c>
      <c r="S500" t="str">
        <f t="shared" si="23"/>
        <v>SMA</v>
      </c>
      <c r="T500" t="s">
        <v>49</v>
      </c>
      <c r="U500" t="s">
        <v>29</v>
      </c>
      <c r="V500" t="s">
        <v>31</v>
      </c>
      <c r="Z500" t="s">
        <v>1178</v>
      </c>
      <c r="AA500" t="str">
        <f>VLOOKUP(A500,[2]registrasi!$B$2:$C$955,2,FALSE)</f>
        <v>registrasi</v>
      </c>
      <c r="AB500">
        <f>VLOOKUP(G500,[3]Sheet1!$C$6:$G$46,5,FALSE)</f>
        <v>584</v>
      </c>
      <c r="AC500" t="str">
        <f>VLOOKUP(A500,[2]nim!$A$2:$B$922,2,FALSE)</f>
        <v>diterima</v>
      </c>
    </row>
    <row r="501" spans="1:29" x14ac:dyDescent="0.3">
      <c r="A501">
        <v>4210384491</v>
      </c>
      <c r="B501">
        <v>1</v>
      </c>
      <c r="D501">
        <v>3111103</v>
      </c>
      <c r="E501" t="s">
        <v>216</v>
      </c>
      <c r="F501" t="str">
        <f>VLOOKUP(E501,[1]PRODI_2019!$E$2:$J$70,6,FALSE)</f>
        <v>FKIP</v>
      </c>
      <c r="G501">
        <f>VLOOKUP(E501,[1]PRODI_2019!$E$2:$K$70,7,FALSE)</f>
        <v>2224</v>
      </c>
      <c r="H501" t="str">
        <f>VLOOKUP(F501,Sheet1!$H$4:$I$11,2,FALSE)</f>
        <v>2_FKIP</v>
      </c>
      <c r="I501" t="s">
        <v>612</v>
      </c>
      <c r="J501" t="s">
        <v>35</v>
      </c>
      <c r="K501" t="s">
        <v>967</v>
      </c>
      <c r="L501" s="1">
        <v>37867</v>
      </c>
      <c r="M501" t="s">
        <v>28</v>
      </c>
      <c r="N501" t="s">
        <v>43</v>
      </c>
      <c r="O501" t="s">
        <v>29</v>
      </c>
      <c r="P501" t="s">
        <v>111</v>
      </c>
      <c r="Q501" t="str">
        <f t="shared" si="24"/>
        <v>SMAN</v>
      </c>
      <c r="R501" t="str">
        <f t="shared" si="25"/>
        <v>Negeri</v>
      </c>
      <c r="S501" t="str">
        <f t="shared" si="23"/>
        <v>SMA</v>
      </c>
      <c r="T501" t="s">
        <v>43</v>
      </c>
      <c r="U501" t="s">
        <v>29</v>
      </c>
      <c r="V501" t="s">
        <v>31</v>
      </c>
      <c r="Z501" t="s">
        <v>1183</v>
      </c>
      <c r="AA501" t="str">
        <f>VLOOKUP(A501,[2]registrasi!$B$2:$C$955,2,FALSE)</f>
        <v>registrasi</v>
      </c>
      <c r="AB501">
        <f>VLOOKUP(G501,[3]Sheet1!$C$6:$G$46,5,FALSE)</f>
        <v>442</v>
      </c>
      <c r="AC501" t="e">
        <f>VLOOKUP(A501,[2]nim!$A$2:$B$922,2,FALSE)</f>
        <v>#N/A</v>
      </c>
    </row>
    <row r="502" spans="1:29" x14ac:dyDescent="0.3">
      <c r="A502">
        <v>4210388739</v>
      </c>
      <c r="B502">
        <v>1</v>
      </c>
      <c r="D502">
        <v>3112095</v>
      </c>
      <c r="E502" t="s">
        <v>212</v>
      </c>
      <c r="F502" t="str">
        <f>VLOOKUP(E502,[1]PRODI_2019!$E$2:$J$70,6,FALSE)</f>
        <v>FKIP</v>
      </c>
      <c r="G502">
        <f>VLOOKUP(E502,[1]PRODI_2019!$E$2:$K$70,7,FALSE)</f>
        <v>2223</v>
      </c>
      <c r="H502" t="str">
        <f>VLOOKUP(F502,Sheet1!$H$4:$I$11,2,FALSE)</f>
        <v>2_FKIP</v>
      </c>
      <c r="I502" t="s">
        <v>613</v>
      </c>
      <c r="J502" t="s">
        <v>35</v>
      </c>
      <c r="K502" t="s">
        <v>962</v>
      </c>
      <c r="L502" s="1">
        <v>37781</v>
      </c>
      <c r="M502" t="s">
        <v>28</v>
      </c>
      <c r="N502" t="s">
        <v>56</v>
      </c>
      <c r="O502" t="s">
        <v>29</v>
      </c>
      <c r="P502" t="s">
        <v>110</v>
      </c>
      <c r="Q502" t="str">
        <f t="shared" si="24"/>
        <v>SMAN</v>
      </c>
      <c r="R502" t="str">
        <f t="shared" si="25"/>
        <v>Negeri</v>
      </c>
      <c r="S502" t="str">
        <f t="shared" si="23"/>
        <v>SMA</v>
      </c>
      <c r="T502" t="s">
        <v>56</v>
      </c>
      <c r="U502" t="s">
        <v>29</v>
      </c>
      <c r="V502" t="s">
        <v>37</v>
      </c>
      <c r="Z502" t="s">
        <v>1173</v>
      </c>
      <c r="AA502" t="str">
        <f>VLOOKUP(A502,[2]registrasi!$B$2:$C$955,2,FALSE)</f>
        <v>registrasi</v>
      </c>
      <c r="AB502">
        <f>VLOOKUP(G502,[3]Sheet1!$C$6:$G$46,5,FALSE)</f>
        <v>660</v>
      </c>
      <c r="AC502" t="str">
        <f>VLOOKUP(A502,[2]nim!$A$2:$B$922,2,FALSE)</f>
        <v>diterima</v>
      </c>
    </row>
    <row r="503" spans="1:29" x14ac:dyDescent="0.3">
      <c r="A503">
        <v>4210400589</v>
      </c>
      <c r="B503">
        <v>1</v>
      </c>
      <c r="D503">
        <v>3111126</v>
      </c>
      <c r="E503" t="s">
        <v>220</v>
      </c>
      <c r="F503" t="str">
        <f>VLOOKUP(E503,[1]PRODI_2019!$E$2:$J$70,6,FALSE)</f>
        <v>FKIP</v>
      </c>
      <c r="G503">
        <f>VLOOKUP(E503,[1]PRODI_2019!$E$2:$K$70,7,FALSE)</f>
        <v>2283</v>
      </c>
      <c r="H503" t="str">
        <f>VLOOKUP(F503,Sheet1!$H$4:$I$11,2,FALSE)</f>
        <v>2_FKIP</v>
      </c>
      <c r="I503" t="s">
        <v>614</v>
      </c>
      <c r="J503" t="s">
        <v>26</v>
      </c>
      <c r="K503" t="s">
        <v>972</v>
      </c>
      <c r="L503" s="1">
        <v>37189</v>
      </c>
      <c r="M503" t="s">
        <v>28</v>
      </c>
      <c r="N503" t="s">
        <v>36</v>
      </c>
      <c r="O503" t="s">
        <v>29</v>
      </c>
      <c r="P503" t="s">
        <v>1117</v>
      </c>
      <c r="Q503" t="str">
        <f t="shared" si="24"/>
        <v>SMKN</v>
      </c>
      <c r="R503" t="str">
        <f t="shared" si="25"/>
        <v>Negeri</v>
      </c>
      <c r="S503" t="str">
        <f t="shared" si="23"/>
        <v>SMK</v>
      </c>
      <c r="T503" t="s">
        <v>36</v>
      </c>
      <c r="U503" t="s">
        <v>29</v>
      </c>
      <c r="V503" t="s">
        <v>37</v>
      </c>
      <c r="Z503" t="s">
        <v>1172</v>
      </c>
      <c r="AA503" t="str">
        <f>VLOOKUP(A503,[2]registrasi!$B$2:$C$955,2,FALSE)</f>
        <v>registrasi</v>
      </c>
      <c r="AB503">
        <f>VLOOKUP(G503,[3]Sheet1!$C$6:$G$46,5,FALSE)</f>
        <v>64</v>
      </c>
      <c r="AC503" t="str">
        <f>VLOOKUP(A503,[2]nim!$A$2:$B$922,2,FALSE)</f>
        <v>diterima</v>
      </c>
    </row>
    <row r="504" spans="1:29" x14ac:dyDescent="0.3">
      <c r="A504">
        <v>4210806396</v>
      </c>
      <c r="B504">
        <v>1</v>
      </c>
      <c r="D504">
        <v>3112192</v>
      </c>
      <c r="E504" t="s">
        <v>202</v>
      </c>
      <c r="F504" t="str">
        <f>VLOOKUP(E504,[1]PRODI_2019!$E$2:$J$70,6,FALSE)</f>
        <v>FISIP</v>
      </c>
      <c r="G504">
        <f>VLOOKUP(E504,[1]PRODI_2019!$E$2:$K$70,7,FALSE)</f>
        <v>6670</v>
      </c>
      <c r="H504" t="str">
        <f>VLOOKUP(F504,Sheet1!$H$4:$I$11,2,FALSE)</f>
        <v>6_FISIP</v>
      </c>
      <c r="I504" t="s">
        <v>615</v>
      </c>
      <c r="J504" t="s">
        <v>35</v>
      </c>
      <c r="K504" t="s">
        <v>962</v>
      </c>
      <c r="L504" s="1">
        <v>37668</v>
      </c>
      <c r="M504" t="s">
        <v>28</v>
      </c>
      <c r="N504" t="s">
        <v>43</v>
      </c>
      <c r="O504" t="s">
        <v>29</v>
      </c>
      <c r="P504" t="s">
        <v>135</v>
      </c>
      <c r="Q504" t="str">
        <f t="shared" si="24"/>
        <v>SMAN</v>
      </c>
      <c r="R504" t="str">
        <f t="shared" si="25"/>
        <v>Negeri</v>
      </c>
      <c r="S504" t="str">
        <f t="shared" si="23"/>
        <v>SMA</v>
      </c>
      <c r="T504" t="s">
        <v>43</v>
      </c>
      <c r="U504" t="s">
        <v>29</v>
      </c>
      <c r="V504" t="s">
        <v>37</v>
      </c>
      <c r="Z504" t="s">
        <v>1176</v>
      </c>
      <c r="AA504" t="str">
        <f>VLOOKUP(A504,[2]registrasi!$B$2:$C$955,2,FALSE)</f>
        <v>registrasi</v>
      </c>
      <c r="AB504">
        <f>VLOOKUP(G504,[3]Sheet1!$C$6:$G$46,5,FALSE)</f>
        <v>512</v>
      </c>
      <c r="AC504" t="str">
        <f>VLOOKUP(A504,[2]nim!$A$2:$B$922,2,FALSE)</f>
        <v>diterima</v>
      </c>
    </row>
    <row r="505" spans="1:29" x14ac:dyDescent="0.3">
      <c r="A505">
        <v>4210405641</v>
      </c>
      <c r="B505">
        <v>1</v>
      </c>
      <c r="D505">
        <v>3111037</v>
      </c>
      <c r="E505" t="s">
        <v>201</v>
      </c>
      <c r="F505" t="str">
        <f>VLOOKUP(E505,[1]PRODI_2019!$E$2:$J$70,6,FALSE)</f>
        <v>Teknik</v>
      </c>
      <c r="G505">
        <f>VLOOKUP(E505,[1]PRODI_2019!$E$2:$K$70,7,FALSE)</f>
        <v>3333</v>
      </c>
      <c r="H505" t="str">
        <f>VLOOKUP(F505,Sheet1!$H$4:$I$11,2,FALSE)</f>
        <v>3_Teknik</v>
      </c>
      <c r="I505" t="s">
        <v>616</v>
      </c>
      <c r="J505" t="s">
        <v>26</v>
      </c>
      <c r="K505" t="s">
        <v>960</v>
      </c>
      <c r="L505" s="1">
        <v>37830</v>
      </c>
      <c r="M505" t="s">
        <v>28</v>
      </c>
      <c r="N505" t="s">
        <v>27</v>
      </c>
      <c r="O505" t="s">
        <v>29</v>
      </c>
      <c r="P505" t="s">
        <v>1118</v>
      </c>
      <c r="Q505" t="str">
        <f t="shared" si="24"/>
        <v>SMAS</v>
      </c>
      <c r="R505" t="str">
        <f t="shared" si="25"/>
        <v>Swasta</v>
      </c>
      <c r="S505" t="str">
        <f t="shared" si="23"/>
        <v>SMA</v>
      </c>
      <c r="T505" t="s">
        <v>27</v>
      </c>
      <c r="U505" t="s">
        <v>29</v>
      </c>
      <c r="V505" t="s">
        <v>31</v>
      </c>
      <c r="Z505" t="s">
        <v>1176</v>
      </c>
      <c r="AA505" t="str">
        <f>VLOOKUP(A505,[2]registrasi!$B$2:$C$955,2,FALSE)</f>
        <v>registrasi</v>
      </c>
      <c r="AB505">
        <f>VLOOKUP(G505,[3]Sheet1!$C$6:$G$46,5,FALSE)</f>
        <v>1047</v>
      </c>
      <c r="AC505" t="str">
        <f>VLOOKUP(A505,[2]nim!$A$2:$B$922,2,FALSE)</f>
        <v>diterima</v>
      </c>
    </row>
    <row r="506" spans="1:29" x14ac:dyDescent="0.3">
      <c r="A506">
        <v>4210406475</v>
      </c>
      <c r="B506">
        <v>1</v>
      </c>
      <c r="D506">
        <v>3112184</v>
      </c>
      <c r="E506" t="s">
        <v>231</v>
      </c>
      <c r="F506" t="str">
        <f>VLOOKUP(E506,[1]PRODI_2019!$E$2:$J$70,6,FALSE)</f>
        <v>FKIP</v>
      </c>
      <c r="G506">
        <f>VLOOKUP(E506,[1]PRODI_2019!$E$2:$K$70,7,FALSE)</f>
        <v>2287</v>
      </c>
      <c r="H506" t="str">
        <f>VLOOKUP(F506,Sheet1!$H$4:$I$11,2,FALSE)</f>
        <v>2_FKIP</v>
      </c>
      <c r="I506" t="s">
        <v>1325</v>
      </c>
      <c r="J506" t="s">
        <v>35</v>
      </c>
      <c r="K506" t="s">
        <v>966</v>
      </c>
      <c r="L506" s="1">
        <v>37622</v>
      </c>
      <c r="M506" t="s">
        <v>28</v>
      </c>
      <c r="N506" t="s">
        <v>49</v>
      </c>
      <c r="O506" t="s">
        <v>29</v>
      </c>
      <c r="P506" t="s">
        <v>133</v>
      </c>
      <c r="Q506" t="str">
        <f t="shared" si="24"/>
        <v>SMAN</v>
      </c>
      <c r="R506" t="str">
        <f t="shared" si="25"/>
        <v>Negeri</v>
      </c>
      <c r="S506" t="str">
        <f t="shared" si="23"/>
        <v>SMA</v>
      </c>
      <c r="T506" t="s">
        <v>49</v>
      </c>
      <c r="U506" t="s">
        <v>29</v>
      </c>
      <c r="V506" t="s">
        <v>31</v>
      </c>
      <c r="Z506" t="s">
        <v>1172</v>
      </c>
      <c r="AA506" t="str">
        <f>VLOOKUP(A506,[2]registrasi!$B$2:$C$955,2,FALSE)</f>
        <v>registrasi</v>
      </c>
      <c r="AB506">
        <f>VLOOKUP(G506,[3]Sheet1!$C$6:$G$46,5,FALSE)</f>
        <v>102</v>
      </c>
      <c r="AC506" t="str">
        <f>VLOOKUP(A506,[2]nim!$A$2:$B$922,2,FALSE)</f>
        <v>diterima</v>
      </c>
    </row>
    <row r="507" spans="1:29" x14ac:dyDescent="0.3">
      <c r="A507">
        <v>4210414276</v>
      </c>
      <c r="B507">
        <v>1</v>
      </c>
      <c r="D507">
        <v>3111157</v>
      </c>
      <c r="E507" t="s">
        <v>214</v>
      </c>
      <c r="F507" t="str">
        <f>VLOOKUP(E507,[1]PRODI_2019!$E$2:$J$70,6,FALSE)</f>
        <v>FKIP</v>
      </c>
      <c r="G507">
        <f>VLOOKUP(E507,[1]PRODI_2019!$E$2:$K$70,7,FALSE)</f>
        <v>2282</v>
      </c>
      <c r="H507" t="str">
        <f>VLOOKUP(F507,Sheet1!$H$4:$I$11,2,FALSE)</f>
        <v>2_FKIP</v>
      </c>
      <c r="I507" t="s">
        <v>617</v>
      </c>
      <c r="J507" t="s">
        <v>35</v>
      </c>
      <c r="K507" t="s">
        <v>962</v>
      </c>
      <c r="L507" s="1">
        <v>37606</v>
      </c>
      <c r="M507" t="s">
        <v>28</v>
      </c>
      <c r="N507" t="s">
        <v>39</v>
      </c>
      <c r="O507" t="s">
        <v>29</v>
      </c>
      <c r="P507" t="s">
        <v>154</v>
      </c>
      <c r="Q507" t="str">
        <f t="shared" si="24"/>
        <v>SMAN</v>
      </c>
      <c r="R507" t="str">
        <f t="shared" si="25"/>
        <v>Negeri</v>
      </c>
      <c r="S507" t="str">
        <f t="shared" si="23"/>
        <v>SMA</v>
      </c>
      <c r="T507" t="s">
        <v>39</v>
      </c>
      <c r="U507" t="s">
        <v>29</v>
      </c>
      <c r="V507" t="s">
        <v>31</v>
      </c>
      <c r="Z507" t="s">
        <v>1179</v>
      </c>
      <c r="AA507" t="str">
        <f>VLOOKUP(A507,[2]registrasi!$B$2:$C$955,2,FALSE)</f>
        <v>registrasi</v>
      </c>
      <c r="AB507">
        <f>VLOOKUP(G507,[3]Sheet1!$C$6:$G$46,5,FALSE)</f>
        <v>191</v>
      </c>
      <c r="AC507" t="str">
        <f>VLOOKUP(A507,[2]nim!$A$2:$B$922,2,FALSE)</f>
        <v>diterima</v>
      </c>
    </row>
    <row r="508" spans="1:29" x14ac:dyDescent="0.3">
      <c r="A508">
        <v>4210415044</v>
      </c>
      <c r="B508">
        <v>1</v>
      </c>
      <c r="D508">
        <v>3112017</v>
      </c>
      <c r="E508" t="s">
        <v>1187</v>
      </c>
      <c r="F508" t="str">
        <f>VLOOKUP(E508,[1]PRODI_2019!$E$2:$J$70,6,FALSE)</f>
        <v>Hukum</v>
      </c>
      <c r="G508">
        <f>VLOOKUP(E508,[1]PRODI_2019!$E$2:$K$70,7,FALSE)</f>
        <v>1111</v>
      </c>
      <c r="H508" t="str">
        <f>VLOOKUP(F508,Sheet1!$H$4:$I$11,2,FALSE)</f>
        <v>1_Hukum</v>
      </c>
      <c r="I508" t="s">
        <v>618</v>
      </c>
      <c r="J508" t="s">
        <v>35</v>
      </c>
      <c r="K508" t="s">
        <v>960</v>
      </c>
      <c r="L508" s="1">
        <v>37783</v>
      </c>
      <c r="M508" t="s">
        <v>28</v>
      </c>
      <c r="N508" t="s">
        <v>72</v>
      </c>
      <c r="O508" t="s">
        <v>29</v>
      </c>
      <c r="P508" t="s">
        <v>1119</v>
      </c>
      <c r="Q508" t="str">
        <f t="shared" si="24"/>
        <v>SMAN</v>
      </c>
      <c r="R508" t="str">
        <f t="shared" si="25"/>
        <v>Negeri</v>
      </c>
      <c r="S508" t="str">
        <f t="shared" si="23"/>
        <v>SMA</v>
      </c>
      <c r="T508" t="s">
        <v>72</v>
      </c>
      <c r="U508" t="s">
        <v>29</v>
      </c>
      <c r="V508" t="s">
        <v>31</v>
      </c>
      <c r="Z508" t="s">
        <v>1177</v>
      </c>
      <c r="AA508" t="str">
        <f>VLOOKUP(A508,[2]registrasi!$B$2:$C$955,2,FALSE)</f>
        <v>registrasi</v>
      </c>
      <c r="AB508">
        <f>VLOOKUP(G508,[3]Sheet1!$C$6:$G$46,5,FALSE)</f>
        <v>1201</v>
      </c>
      <c r="AC508" t="str">
        <f>VLOOKUP(A508,[2]nim!$A$2:$B$922,2,FALSE)</f>
        <v>diterima</v>
      </c>
    </row>
    <row r="509" spans="1:29" x14ac:dyDescent="0.3">
      <c r="A509">
        <v>4210415206</v>
      </c>
      <c r="B509">
        <v>1</v>
      </c>
      <c r="D509">
        <v>3111084</v>
      </c>
      <c r="E509" t="s">
        <v>205</v>
      </c>
      <c r="F509" t="str">
        <f>VLOOKUP(E509,[1]PRODI_2019!$E$2:$J$70,6,FALSE)</f>
        <v>Pertanian</v>
      </c>
      <c r="G509">
        <f>VLOOKUP(E509,[1]PRODI_2019!$E$2:$K$70,7,FALSE)</f>
        <v>4442</v>
      </c>
      <c r="H509" t="str">
        <f>VLOOKUP(F509,Sheet1!$H$4:$I$11,2,FALSE)</f>
        <v>4_Pertanian</v>
      </c>
      <c r="I509" t="s">
        <v>619</v>
      </c>
      <c r="J509" t="s">
        <v>35</v>
      </c>
      <c r="K509" t="s">
        <v>1022</v>
      </c>
      <c r="L509" s="1">
        <v>37850</v>
      </c>
      <c r="M509" t="s">
        <v>1058</v>
      </c>
      <c r="N509" t="s">
        <v>72</v>
      </c>
      <c r="O509" t="s">
        <v>29</v>
      </c>
      <c r="P509" t="s">
        <v>1120</v>
      </c>
      <c r="Q509" t="str">
        <f t="shared" si="24"/>
        <v>SMAS</v>
      </c>
      <c r="R509" t="str">
        <f t="shared" si="25"/>
        <v>Swasta</v>
      </c>
      <c r="S509" t="str">
        <f t="shared" si="23"/>
        <v>SMA</v>
      </c>
      <c r="T509" t="s">
        <v>72</v>
      </c>
      <c r="U509" t="s">
        <v>29</v>
      </c>
      <c r="V509" t="s">
        <v>31</v>
      </c>
      <c r="Z509" t="s">
        <v>1179</v>
      </c>
      <c r="AA509" t="str">
        <f>VLOOKUP(A509,[2]registrasi!$B$2:$C$955,2,FALSE)</f>
        <v>registrasi</v>
      </c>
      <c r="AB509">
        <f>VLOOKUP(G509,[3]Sheet1!$C$6:$G$46,5,FALSE)</f>
        <v>404</v>
      </c>
      <c r="AC509" t="str">
        <f>VLOOKUP(A509,[2]nim!$A$2:$B$922,2,FALSE)</f>
        <v>diterima</v>
      </c>
    </row>
    <row r="510" spans="1:29" x14ac:dyDescent="0.3">
      <c r="A510">
        <v>4210811627</v>
      </c>
      <c r="B510">
        <v>1</v>
      </c>
      <c r="D510">
        <v>3111045</v>
      </c>
      <c r="E510" t="s">
        <v>226</v>
      </c>
      <c r="F510" t="str">
        <f>VLOOKUP(E510,[1]PRODI_2019!$E$2:$J$70,6,FALSE)</f>
        <v>Teknik</v>
      </c>
      <c r="G510">
        <f>VLOOKUP(E510,[1]PRODI_2019!$E$2:$K$70,7,FALSE)</f>
        <v>3334</v>
      </c>
      <c r="H510" t="str">
        <f>VLOOKUP(F510,Sheet1!$H$4:$I$11,2,FALSE)</f>
        <v>3_Teknik</v>
      </c>
      <c r="I510" t="s">
        <v>620</v>
      </c>
      <c r="J510" t="s">
        <v>35</v>
      </c>
      <c r="K510" t="s">
        <v>987</v>
      </c>
      <c r="L510" s="1">
        <v>37833</v>
      </c>
      <c r="M510" t="s">
        <v>28</v>
      </c>
      <c r="N510" t="s">
        <v>36</v>
      </c>
      <c r="O510" t="s">
        <v>29</v>
      </c>
      <c r="P510" t="s">
        <v>138</v>
      </c>
      <c r="Q510" t="str">
        <f t="shared" si="24"/>
        <v>SMAN</v>
      </c>
      <c r="R510" t="str">
        <f t="shared" si="25"/>
        <v>Negeri</v>
      </c>
      <c r="S510" t="str">
        <f t="shared" si="23"/>
        <v>SMA</v>
      </c>
      <c r="T510" t="s">
        <v>36</v>
      </c>
      <c r="U510" t="s">
        <v>29</v>
      </c>
      <c r="V510" t="s">
        <v>37</v>
      </c>
      <c r="Z510" t="s">
        <v>1175</v>
      </c>
      <c r="AA510" t="str">
        <f>VLOOKUP(A510,[2]registrasi!$B$2:$C$955,2,FALSE)</f>
        <v>registrasi</v>
      </c>
      <c r="AB510">
        <f>VLOOKUP(G510,[3]Sheet1!$C$6:$G$46,5,FALSE)</f>
        <v>236</v>
      </c>
      <c r="AC510" t="str">
        <f>VLOOKUP(A510,[2]nim!$A$2:$B$922,2,FALSE)</f>
        <v>diterima</v>
      </c>
    </row>
    <row r="511" spans="1:29" x14ac:dyDescent="0.3">
      <c r="A511">
        <v>4210427538</v>
      </c>
      <c r="B511">
        <v>1</v>
      </c>
      <c r="D511">
        <v>3112072</v>
      </c>
      <c r="E511" t="s">
        <v>203</v>
      </c>
      <c r="F511" t="str">
        <f>VLOOKUP(E511,[1]PRODI_2019!$E$2:$J$70,6,FALSE)</f>
        <v>FKIP</v>
      </c>
      <c r="G511">
        <f>VLOOKUP(E511,[1]PRODI_2019!$E$2:$K$70,7,FALSE)</f>
        <v>2221</v>
      </c>
      <c r="H511" t="str">
        <f>VLOOKUP(F511,Sheet1!$H$4:$I$11,2,FALSE)</f>
        <v>2_FKIP</v>
      </c>
      <c r="I511" t="s">
        <v>621</v>
      </c>
      <c r="J511" t="s">
        <v>35</v>
      </c>
      <c r="K511" t="s">
        <v>960</v>
      </c>
      <c r="L511" s="1">
        <v>37956</v>
      </c>
      <c r="M511" t="s">
        <v>28</v>
      </c>
      <c r="N511" t="s">
        <v>27</v>
      </c>
      <c r="O511" t="s">
        <v>29</v>
      </c>
      <c r="P511" t="s">
        <v>1121</v>
      </c>
      <c r="Q511" t="str">
        <f t="shared" si="24"/>
        <v>MAS</v>
      </c>
      <c r="R511" t="str">
        <f t="shared" si="25"/>
        <v>Swasta</v>
      </c>
      <c r="S511" t="str">
        <f t="shared" si="23"/>
        <v>MA</v>
      </c>
      <c r="T511" t="s">
        <v>56</v>
      </c>
      <c r="U511" t="s">
        <v>29</v>
      </c>
      <c r="V511" t="s">
        <v>31</v>
      </c>
      <c r="Z511" t="s">
        <v>1181</v>
      </c>
      <c r="AA511" t="str">
        <f>VLOOKUP(A511,[2]registrasi!$B$2:$C$955,2,FALSE)</f>
        <v>registrasi</v>
      </c>
      <c r="AB511">
        <f>VLOOKUP(G511,[3]Sheet1!$C$6:$G$46,5,FALSE)</f>
        <v>112</v>
      </c>
      <c r="AC511" t="e">
        <f>VLOOKUP(A511,[2]nim!$A$2:$B$922,2,FALSE)</f>
        <v>#N/A</v>
      </c>
    </row>
    <row r="512" spans="1:29" x14ac:dyDescent="0.3">
      <c r="A512">
        <v>4210435420</v>
      </c>
      <c r="B512">
        <v>1</v>
      </c>
      <c r="D512">
        <v>3112017</v>
      </c>
      <c r="E512" t="s">
        <v>1187</v>
      </c>
      <c r="F512" t="str">
        <f>VLOOKUP(E512,[1]PRODI_2019!$E$2:$J$70,6,FALSE)</f>
        <v>Hukum</v>
      </c>
      <c r="G512">
        <f>VLOOKUP(E512,[1]PRODI_2019!$E$2:$K$70,7,FALSE)</f>
        <v>1111</v>
      </c>
      <c r="H512" t="str">
        <f>VLOOKUP(F512,Sheet1!$H$4:$I$11,2,FALSE)</f>
        <v>1_Hukum</v>
      </c>
      <c r="I512" t="s">
        <v>1326</v>
      </c>
      <c r="J512" t="s">
        <v>35</v>
      </c>
      <c r="K512" t="s">
        <v>958</v>
      </c>
      <c r="L512" s="1">
        <v>37771</v>
      </c>
      <c r="M512" t="s">
        <v>28</v>
      </c>
      <c r="N512" t="s">
        <v>27</v>
      </c>
      <c r="O512" t="s">
        <v>29</v>
      </c>
      <c r="P512" t="s">
        <v>1118</v>
      </c>
      <c r="Q512" t="str">
        <f t="shared" si="24"/>
        <v>SMAS</v>
      </c>
      <c r="R512" t="str">
        <f t="shared" si="25"/>
        <v>Swasta</v>
      </c>
      <c r="S512" t="str">
        <f t="shared" si="23"/>
        <v>SMA</v>
      </c>
      <c r="T512" t="s">
        <v>27</v>
      </c>
      <c r="U512" t="s">
        <v>29</v>
      </c>
      <c r="V512" t="s">
        <v>31</v>
      </c>
      <c r="Z512" t="s">
        <v>1175</v>
      </c>
      <c r="AA512" t="str">
        <f>VLOOKUP(A512,[2]registrasi!$B$2:$C$955,2,FALSE)</f>
        <v>registrasi</v>
      </c>
      <c r="AB512">
        <f>VLOOKUP(G512,[3]Sheet1!$C$6:$G$46,5,FALSE)</f>
        <v>1201</v>
      </c>
      <c r="AC512" t="e">
        <f>VLOOKUP(A512,[2]nim!$A$2:$B$922,2,FALSE)</f>
        <v>#N/A</v>
      </c>
    </row>
    <row r="513" spans="1:29" x14ac:dyDescent="0.3">
      <c r="A513">
        <v>4210436541</v>
      </c>
      <c r="B513">
        <v>1</v>
      </c>
      <c r="D513">
        <v>3112017</v>
      </c>
      <c r="E513" t="s">
        <v>1187</v>
      </c>
      <c r="F513" t="str">
        <f>VLOOKUP(E513,[1]PRODI_2019!$E$2:$J$70,6,FALSE)</f>
        <v>Hukum</v>
      </c>
      <c r="G513">
        <f>VLOOKUP(E513,[1]PRODI_2019!$E$2:$K$70,7,FALSE)</f>
        <v>1111</v>
      </c>
      <c r="H513" t="str">
        <f>VLOOKUP(F513,Sheet1!$H$4:$I$11,2,FALSE)</f>
        <v>1_Hukum</v>
      </c>
      <c r="I513" t="s">
        <v>622</v>
      </c>
      <c r="J513" t="s">
        <v>35</v>
      </c>
      <c r="K513" t="s">
        <v>960</v>
      </c>
      <c r="L513" s="1">
        <v>38239</v>
      </c>
      <c r="M513" t="s">
        <v>28</v>
      </c>
      <c r="N513" t="s">
        <v>27</v>
      </c>
      <c r="O513" t="s">
        <v>29</v>
      </c>
      <c r="P513" t="s">
        <v>1121</v>
      </c>
      <c r="Q513" t="str">
        <f t="shared" si="24"/>
        <v>MAS</v>
      </c>
      <c r="R513" t="str">
        <f t="shared" si="25"/>
        <v>Swasta</v>
      </c>
      <c r="S513" t="str">
        <f t="shared" si="23"/>
        <v>MA</v>
      </c>
      <c r="T513" t="s">
        <v>56</v>
      </c>
      <c r="U513" t="s">
        <v>29</v>
      </c>
      <c r="V513" t="s">
        <v>31</v>
      </c>
      <c r="Z513" t="s">
        <v>1179</v>
      </c>
      <c r="AA513" t="e">
        <f>VLOOKUP(A513,[2]registrasi!$B$2:$C$955,2,FALSE)</f>
        <v>#N/A</v>
      </c>
      <c r="AB513">
        <f>VLOOKUP(G513,[3]Sheet1!$C$6:$G$46,5,FALSE)</f>
        <v>1201</v>
      </c>
      <c r="AC513" t="e">
        <f>VLOOKUP(A513,[2]nim!$A$2:$B$922,2,FALSE)</f>
        <v>#N/A</v>
      </c>
    </row>
    <row r="514" spans="1:29" x14ac:dyDescent="0.3">
      <c r="A514">
        <v>4210439137</v>
      </c>
      <c r="B514">
        <v>1</v>
      </c>
      <c r="D514">
        <v>3112041</v>
      </c>
      <c r="E514" t="s">
        <v>1186</v>
      </c>
      <c r="F514" t="str">
        <f>VLOOKUP(E514,[1]PRODI_2019!$E$2:$J$70,6,FALSE)</f>
        <v>FEB</v>
      </c>
      <c r="G514">
        <f>VLOOKUP(E514,[1]PRODI_2019!$E$2:$K$70,7,FALSE)</f>
        <v>5553</v>
      </c>
      <c r="H514" t="str">
        <f>VLOOKUP(F514,Sheet1!$H$4:$I$11,2,FALSE)</f>
        <v>5_FEB</v>
      </c>
      <c r="I514" t="s">
        <v>1327</v>
      </c>
      <c r="J514" t="s">
        <v>35</v>
      </c>
      <c r="K514" t="s">
        <v>956</v>
      </c>
      <c r="L514" s="1">
        <v>37984</v>
      </c>
      <c r="M514" t="s">
        <v>28</v>
      </c>
      <c r="N514" t="s">
        <v>42</v>
      </c>
      <c r="O514" t="s">
        <v>29</v>
      </c>
      <c r="P514" t="s">
        <v>117</v>
      </c>
      <c r="Q514" t="str">
        <f t="shared" si="24"/>
        <v>SMAN</v>
      </c>
      <c r="R514" t="str">
        <f t="shared" si="25"/>
        <v>Negeri</v>
      </c>
      <c r="S514" t="str">
        <f t="shared" si="23"/>
        <v>SMA</v>
      </c>
      <c r="T514" t="s">
        <v>42</v>
      </c>
      <c r="U514" t="s">
        <v>29</v>
      </c>
      <c r="V514" t="s">
        <v>31</v>
      </c>
      <c r="Z514" t="s">
        <v>1172</v>
      </c>
      <c r="AA514" t="str">
        <f>VLOOKUP(A514,[2]registrasi!$B$2:$C$955,2,FALSE)</f>
        <v>registrasi</v>
      </c>
      <c r="AB514">
        <f>VLOOKUP(G514,[3]Sheet1!$C$6:$G$46,5,FALSE)</f>
        <v>288</v>
      </c>
      <c r="AC514" t="e">
        <f>VLOOKUP(A514,[2]nim!$A$2:$B$922,2,FALSE)</f>
        <v>#N/A</v>
      </c>
    </row>
    <row r="515" spans="1:29" x14ac:dyDescent="0.3">
      <c r="A515">
        <v>4210447996</v>
      </c>
      <c r="B515">
        <v>1</v>
      </c>
      <c r="D515">
        <v>3112041</v>
      </c>
      <c r="E515" t="s">
        <v>1186</v>
      </c>
      <c r="F515" t="str">
        <f>VLOOKUP(E515,[1]PRODI_2019!$E$2:$J$70,6,FALSE)</f>
        <v>FEB</v>
      </c>
      <c r="G515">
        <f>VLOOKUP(E515,[1]PRODI_2019!$E$2:$K$70,7,FALSE)</f>
        <v>5553</v>
      </c>
      <c r="H515" t="str">
        <f>VLOOKUP(F515,Sheet1!$H$4:$I$11,2,FALSE)</f>
        <v>5_FEB</v>
      </c>
      <c r="I515" t="s">
        <v>623</v>
      </c>
      <c r="J515" t="s">
        <v>35</v>
      </c>
      <c r="K515" t="s">
        <v>960</v>
      </c>
      <c r="L515" s="1">
        <v>37740</v>
      </c>
      <c r="M515" t="s">
        <v>28</v>
      </c>
      <c r="N515" t="s">
        <v>27</v>
      </c>
      <c r="O515" t="s">
        <v>29</v>
      </c>
      <c r="P515" t="s">
        <v>101</v>
      </c>
      <c r="Q515" t="str">
        <f t="shared" si="24"/>
        <v>SMAN</v>
      </c>
      <c r="R515" t="str">
        <f t="shared" si="25"/>
        <v>Negeri</v>
      </c>
      <c r="S515" t="str">
        <f t="shared" ref="S515:S578" si="26">LEFT(Q515,LEN(Q515)-1)</f>
        <v>SMA</v>
      </c>
      <c r="T515" t="s">
        <v>27</v>
      </c>
      <c r="U515" t="s">
        <v>29</v>
      </c>
      <c r="V515" t="s">
        <v>31</v>
      </c>
      <c r="Z515" t="s">
        <v>1178</v>
      </c>
      <c r="AA515" t="str">
        <f>VLOOKUP(A515,[2]registrasi!$B$2:$C$955,2,FALSE)</f>
        <v>registrasi</v>
      </c>
      <c r="AB515">
        <f>VLOOKUP(G515,[3]Sheet1!$C$6:$G$46,5,FALSE)</f>
        <v>288</v>
      </c>
      <c r="AC515" t="str">
        <f>VLOOKUP(A515,[2]nim!$A$2:$B$922,2,FALSE)</f>
        <v>diterima</v>
      </c>
    </row>
    <row r="516" spans="1:29" x14ac:dyDescent="0.3">
      <c r="A516">
        <v>4210974262</v>
      </c>
      <c r="B516">
        <v>1</v>
      </c>
      <c r="D516">
        <v>3111053</v>
      </c>
      <c r="E516" t="s">
        <v>227</v>
      </c>
      <c r="F516" t="str">
        <f>VLOOKUP(E516,[1]PRODI_2019!$E$2:$J$70,6,FALSE)</f>
        <v>Teknik</v>
      </c>
      <c r="G516">
        <f>VLOOKUP(E516,[1]PRODI_2019!$E$2:$K$70,7,FALSE)</f>
        <v>3335</v>
      </c>
      <c r="H516" t="str">
        <f>VLOOKUP(F516,Sheet1!$H$4:$I$11,2,FALSE)</f>
        <v>3_Teknik</v>
      </c>
      <c r="I516" t="s">
        <v>624</v>
      </c>
      <c r="J516" t="s">
        <v>26</v>
      </c>
      <c r="K516" t="s">
        <v>962</v>
      </c>
      <c r="L516" s="1">
        <v>37649</v>
      </c>
      <c r="M516" t="s">
        <v>28</v>
      </c>
      <c r="N516" t="s">
        <v>56</v>
      </c>
      <c r="O516" t="s">
        <v>29</v>
      </c>
      <c r="P516" t="s">
        <v>78</v>
      </c>
      <c r="Q516" t="str">
        <f t="shared" si="24"/>
        <v>SMAN</v>
      </c>
      <c r="R516" t="str">
        <f t="shared" si="25"/>
        <v>Negeri</v>
      </c>
      <c r="S516" t="str">
        <f t="shared" si="26"/>
        <v>SMA</v>
      </c>
      <c r="T516" t="s">
        <v>56</v>
      </c>
      <c r="U516" t="s">
        <v>29</v>
      </c>
      <c r="V516" t="s">
        <v>31</v>
      </c>
      <c r="Z516" t="s">
        <v>1180</v>
      </c>
      <c r="AA516" t="str">
        <f>VLOOKUP(A516,[2]registrasi!$B$2:$C$955,2,FALSE)</f>
        <v>registrasi</v>
      </c>
      <c r="AB516">
        <f>VLOOKUP(G516,[3]Sheet1!$C$6:$G$46,5,FALSE)</f>
        <v>411</v>
      </c>
      <c r="AC516" t="str">
        <f>VLOOKUP(A516,[2]nim!$A$2:$B$922,2,FALSE)</f>
        <v>diterima</v>
      </c>
    </row>
    <row r="517" spans="1:29" x14ac:dyDescent="0.3">
      <c r="A517">
        <v>4210469364</v>
      </c>
      <c r="B517">
        <v>1</v>
      </c>
      <c r="D517">
        <v>3112072</v>
      </c>
      <c r="E517" t="s">
        <v>203</v>
      </c>
      <c r="F517" t="str">
        <f>VLOOKUP(E517,[1]PRODI_2019!$E$2:$J$70,6,FALSE)</f>
        <v>FKIP</v>
      </c>
      <c r="G517">
        <f>VLOOKUP(E517,[1]PRODI_2019!$E$2:$K$70,7,FALSE)</f>
        <v>2221</v>
      </c>
      <c r="H517" t="str">
        <f>VLOOKUP(F517,Sheet1!$H$4:$I$11,2,FALSE)</f>
        <v>2_FKIP</v>
      </c>
      <c r="I517" t="s">
        <v>625</v>
      </c>
      <c r="J517" t="s">
        <v>35</v>
      </c>
      <c r="K517" t="s">
        <v>962</v>
      </c>
      <c r="L517" s="1">
        <v>37678</v>
      </c>
      <c r="M517" t="s">
        <v>28</v>
      </c>
      <c r="N517" t="s">
        <v>43</v>
      </c>
      <c r="O517" t="s">
        <v>29</v>
      </c>
      <c r="P517" t="s">
        <v>1122</v>
      </c>
      <c r="Q517" t="str">
        <f t="shared" si="24"/>
        <v>MAS</v>
      </c>
      <c r="R517" t="str">
        <f t="shared" si="25"/>
        <v>Swasta</v>
      </c>
      <c r="S517" t="str">
        <f t="shared" si="26"/>
        <v>MA</v>
      </c>
      <c r="T517" t="s">
        <v>43</v>
      </c>
      <c r="U517" t="s">
        <v>29</v>
      </c>
      <c r="V517" t="s">
        <v>31</v>
      </c>
      <c r="Z517" t="s">
        <v>1173</v>
      </c>
      <c r="AA517" t="e">
        <f>VLOOKUP(A517,[2]registrasi!$B$2:$C$955,2,FALSE)</f>
        <v>#N/A</v>
      </c>
      <c r="AB517">
        <f>VLOOKUP(G517,[3]Sheet1!$C$6:$G$46,5,FALSE)</f>
        <v>112</v>
      </c>
      <c r="AC517" t="e">
        <f>VLOOKUP(A517,[2]nim!$A$2:$B$922,2,FALSE)</f>
        <v>#N/A</v>
      </c>
    </row>
    <row r="518" spans="1:29" x14ac:dyDescent="0.3">
      <c r="A518">
        <v>4210476751</v>
      </c>
      <c r="B518">
        <v>1</v>
      </c>
      <c r="D518">
        <v>3112095</v>
      </c>
      <c r="E518" t="s">
        <v>212</v>
      </c>
      <c r="F518" t="str">
        <f>VLOOKUP(E518,[1]PRODI_2019!$E$2:$J$70,6,FALSE)</f>
        <v>FKIP</v>
      </c>
      <c r="G518">
        <f>VLOOKUP(E518,[1]PRODI_2019!$E$2:$K$70,7,FALSE)</f>
        <v>2223</v>
      </c>
      <c r="H518" t="str">
        <f>VLOOKUP(F518,Sheet1!$H$4:$I$11,2,FALSE)</f>
        <v>2_FKIP</v>
      </c>
      <c r="I518" t="s">
        <v>626</v>
      </c>
      <c r="J518" t="s">
        <v>35</v>
      </c>
      <c r="K518" t="s">
        <v>974</v>
      </c>
      <c r="L518" s="1">
        <v>37477</v>
      </c>
      <c r="M518" t="s">
        <v>28</v>
      </c>
      <c r="N518" t="s">
        <v>42</v>
      </c>
      <c r="O518" t="s">
        <v>29</v>
      </c>
      <c r="P518" t="s">
        <v>63</v>
      </c>
      <c r="Q518" t="str">
        <f t="shared" si="24"/>
        <v>MAS</v>
      </c>
      <c r="R518" t="str">
        <f t="shared" si="25"/>
        <v>Swasta</v>
      </c>
      <c r="S518" t="str">
        <f t="shared" si="26"/>
        <v>MA</v>
      </c>
      <c r="T518" t="s">
        <v>42</v>
      </c>
      <c r="U518" t="s">
        <v>29</v>
      </c>
      <c r="V518" t="s">
        <v>31</v>
      </c>
      <c r="Z518" t="s">
        <v>1172</v>
      </c>
      <c r="AA518" t="str">
        <f>VLOOKUP(A518,[2]registrasi!$B$2:$C$955,2,FALSE)</f>
        <v>registrasi</v>
      </c>
      <c r="AB518">
        <f>VLOOKUP(G518,[3]Sheet1!$C$6:$G$46,5,FALSE)</f>
        <v>660</v>
      </c>
      <c r="AC518" t="str">
        <f>VLOOKUP(A518,[2]nim!$A$2:$B$922,2,FALSE)</f>
        <v>diterima</v>
      </c>
    </row>
    <row r="519" spans="1:29" x14ac:dyDescent="0.3">
      <c r="A519">
        <v>4210487451</v>
      </c>
      <c r="B519">
        <v>1</v>
      </c>
      <c r="D519">
        <v>3111061</v>
      </c>
      <c r="E519" t="s">
        <v>223</v>
      </c>
      <c r="F519" t="str">
        <f>VLOOKUP(E519,[1]PRODI_2019!$E$2:$J$70,6,FALSE)</f>
        <v>Teknik</v>
      </c>
      <c r="G519">
        <f>VLOOKUP(E519,[1]PRODI_2019!$E$2:$K$70,7,FALSE)</f>
        <v>3336</v>
      </c>
      <c r="H519" t="str">
        <f>VLOOKUP(F519,Sheet1!$H$4:$I$11,2,FALSE)</f>
        <v>3_Teknik</v>
      </c>
      <c r="I519" t="s">
        <v>1328</v>
      </c>
      <c r="J519" t="s">
        <v>26</v>
      </c>
      <c r="K519" t="s">
        <v>969</v>
      </c>
      <c r="L519" s="1">
        <v>37526</v>
      </c>
      <c r="M519" t="s">
        <v>28</v>
      </c>
      <c r="N519" t="s">
        <v>49</v>
      </c>
      <c r="O519" t="s">
        <v>29</v>
      </c>
      <c r="P519" t="s">
        <v>67</v>
      </c>
      <c r="Q519" t="str">
        <f t="shared" si="24"/>
        <v>SMAN</v>
      </c>
      <c r="R519" t="str">
        <f t="shared" si="25"/>
        <v>Negeri</v>
      </c>
      <c r="S519" t="str">
        <f t="shared" si="26"/>
        <v>SMA</v>
      </c>
      <c r="T519" t="s">
        <v>49</v>
      </c>
      <c r="U519" t="s">
        <v>29</v>
      </c>
      <c r="V519" t="s">
        <v>37</v>
      </c>
      <c r="Z519" t="s">
        <v>1173</v>
      </c>
      <c r="AA519" t="str">
        <f>VLOOKUP(A519,[2]registrasi!$B$2:$C$955,2,FALSE)</f>
        <v>registrasi</v>
      </c>
      <c r="AB519">
        <f>VLOOKUP(G519,[3]Sheet1!$C$6:$G$46,5,FALSE)</f>
        <v>511</v>
      </c>
      <c r="AC519" t="str">
        <f>VLOOKUP(A519,[2]nim!$A$2:$B$922,2,FALSE)</f>
        <v>diterima</v>
      </c>
    </row>
    <row r="520" spans="1:29" x14ac:dyDescent="0.3">
      <c r="A520">
        <v>4210996507</v>
      </c>
      <c r="B520">
        <v>1</v>
      </c>
      <c r="D520">
        <v>3111111</v>
      </c>
      <c r="E520" t="s">
        <v>232</v>
      </c>
      <c r="F520" t="str">
        <f>VLOOKUP(E520,[1]PRODI_2019!$E$2:$J$70,6,FALSE)</f>
        <v>FKIP</v>
      </c>
      <c r="G520">
        <f>VLOOKUP(E520,[1]PRODI_2019!$E$2:$K$70,7,FALSE)</f>
        <v>2225</v>
      </c>
      <c r="H520" t="str">
        <f>VLOOKUP(F520,Sheet1!$H$4:$I$11,2,FALSE)</f>
        <v>2_FKIP</v>
      </c>
      <c r="I520" t="s">
        <v>627</v>
      </c>
      <c r="J520" t="s">
        <v>26</v>
      </c>
      <c r="K520" t="s">
        <v>960</v>
      </c>
      <c r="L520" s="1">
        <v>37812</v>
      </c>
      <c r="M520" t="s">
        <v>28</v>
      </c>
      <c r="N520" t="s">
        <v>39</v>
      </c>
      <c r="O520" t="s">
        <v>29</v>
      </c>
      <c r="P520" t="s">
        <v>1110</v>
      </c>
      <c r="Q520" t="str">
        <f t="shared" si="24"/>
        <v>SMAN</v>
      </c>
      <c r="R520" t="str">
        <f t="shared" si="25"/>
        <v>Negeri</v>
      </c>
      <c r="S520" t="str">
        <f t="shared" si="26"/>
        <v>SMA</v>
      </c>
      <c r="T520" t="s">
        <v>39</v>
      </c>
      <c r="U520" t="s">
        <v>29</v>
      </c>
      <c r="V520" t="s">
        <v>37</v>
      </c>
      <c r="Z520" t="s">
        <v>1179</v>
      </c>
      <c r="AA520" t="str">
        <f>VLOOKUP(A520,[2]registrasi!$B$2:$C$955,2,FALSE)</f>
        <v>registrasi</v>
      </c>
      <c r="AB520">
        <f>VLOOKUP(G520,[3]Sheet1!$C$6:$G$46,5,FALSE)</f>
        <v>421</v>
      </c>
      <c r="AC520" t="str">
        <f>VLOOKUP(A520,[2]nim!$A$2:$B$922,2,FALSE)</f>
        <v>diterima</v>
      </c>
    </row>
    <row r="521" spans="1:29" x14ac:dyDescent="0.3">
      <c r="A521">
        <v>4210491196</v>
      </c>
      <c r="B521">
        <v>1</v>
      </c>
      <c r="D521">
        <v>3111111</v>
      </c>
      <c r="E521" t="s">
        <v>232</v>
      </c>
      <c r="F521" t="str">
        <f>VLOOKUP(E521,[1]PRODI_2019!$E$2:$J$70,6,FALSE)</f>
        <v>FKIP</v>
      </c>
      <c r="G521">
        <f>VLOOKUP(E521,[1]PRODI_2019!$E$2:$K$70,7,FALSE)</f>
        <v>2225</v>
      </c>
      <c r="H521" t="str">
        <f>VLOOKUP(F521,Sheet1!$H$4:$I$11,2,FALSE)</f>
        <v>2_FKIP</v>
      </c>
      <c r="I521" t="s">
        <v>628</v>
      </c>
      <c r="J521" t="s">
        <v>35</v>
      </c>
      <c r="K521" t="s">
        <v>960</v>
      </c>
      <c r="L521" s="1">
        <v>37897</v>
      </c>
      <c r="M521" t="s">
        <v>28</v>
      </c>
      <c r="N521" t="s">
        <v>27</v>
      </c>
      <c r="O521" t="s">
        <v>29</v>
      </c>
      <c r="P521" t="s">
        <v>1123</v>
      </c>
      <c r="Q521" t="str">
        <f t="shared" si="24"/>
        <v>SMAN</v>
      </c>
      <c r="R521" t="str">
        <f t="shared" si="25"/>
        <v>Negeri</v>
      </c>
      <c r="S521" t="str">
        <f t="shared" si="26"/>
        <v>SMA</v>
      </c>
      <c r="T521" t="s">
        <v>27</v>
      </c>
      <c r="U521" t="s">
        <v>29</v>
      </c>
      <c r="V521" t="s">
        <v>31</v>
      </c>
      <c r="Z521" t="s">
        <v>1180</v>
      </c>
      <c r="AA521" t="str">
        <f>VLOOKUP(A521,[2]registrasi!$B$2:$C$955,2,FALSE)</f>
        <v>registrasi</v>
      </c>
      <c r="AB521">
        <f>VLOOKUP(G521,[3]Sheet1!$C$6:$G$46,5,FALSE)</f>
        <v>421</v>
      </c>
      <c r="AC521" t="str">
        <f>VLOOKUP(A521,[2]nim!$A$2:$B$922,2,FALSE)</f>
        <v>diterima</v>
      </c>
    </row>
    <row r="522" spans="1:29" x14ac:dyDescent="0.3">
      <c r="A522">
        <v>4210496749</v>
      </c>
      <c r="B522">
        <v>1</v>
      </c>
      <c r="D522">
        <v>3112041</v>
      </c>
      <c r="E522" t="s">
        <v>1186</v>
      </c>
      <c r="F522" t="str">
        <f>VLOOKUP(E522,[1]PRODI_2019!$E$2:$J$70,6,FALSE)</f>
        <v>FEB</v>
      </c>
      <c r="G522">
        <f>VLOOKUP(E522,[1]PRODI_2019!$E$2:$K$70,7,FALSE)</f>
        <v>5553</v>
      </c>
      <c r="H522" t="str">
        <f>VLOOKUP(F522,Sheet1!$H$4:$I$11,2,FALSE)</f>
        <v>5_FEB</v>
      </c>
      <c r="I522" t="s">
        <v>629</v>
      </c>
      <c r="J522" t="s">
        <v>35</v>
      </c>
      <c r="K522" t="s">
        <v>1023</v>
      </c>
      <c r="L522" s="1">
        <v>37869</v>
      </c>
      <c r="M522" t="s">
        <v>28</v>
      </c>
      <c r="N522" t="s">
        <v>43</v>
      </c>
      <c r="O522" t="s">
        <v>29</v>
      </c>
      <c r="P522" t="s">
        <v>111</v>
      </c>
      <c r="Q522" t="str">
        <f t="shared" si="24"/>
        <v>SMAN</v>
      </c>
      <c r="R522" t="str">
        <f t="shared" si="25"/>
        <v>Negeri</v>
      </c>
      <c r="S522" t="str">
        <f t="shared" si="26"/>
        <v>SMA</v>
      </c>
      <c r="T522" t="s">
        <v>43</v>
      </c>
      <c r="U522" t="s">
        <v>29</v>
      </c>
      <c r="V522" t="s">
        <v>31</v>
      </c>
      <c r="Z522" t="s">
        <v>1182</v>
      </c>
      <c r="AA522" t="str">
        <f>VLOOKUP(A522,[2]registrasi!$B$2:$C$955,2,FALSE)</f>
        <v>registrasi</v>
      </c>
      <c r="AB522">
        <f>VLOOKUP(G522,[3]Sheet1!$C$6:$G$46,5,FALSE)</f>
        <v>288</v>
      </c>
      <c r="AC522" t="e">
        <f>VLOOKUP(A522,[2]nim!$A$2:$B$922,2,FALSE)</f>
        <v>#N/A</v>
      </c>
    </row>
    <row r="523" spans="1:29" x14ac:dyDescent="0.3">
      <c r="A523">
        <v>4210502277</v>
      </c>
      <c r="B523">
        <v>1</v>
      </c>
      <c r="D523">
        <v>3111076</v>
      </c>
      <c r="E523" t="s">
        <v>218</v>
      </c>
      <c r="F523" t="str">
        <f>VLOOKUP(E523,[1]PRODI_2019!$E$2:$J$70,6,FALSE)</f>
        <v>Pertanian</v>
      </c>
      <c r="G523">
        <f>VLOOKUP(E523,[1]PRODI_2019!$E$2:$K$70,7,FALSE)</f>
        <v>4441</v>
      </c>
      <c r="H523" t="str">
        <f>VLOOKUP(F523,Sheet1!$H$4:$I$11,2,FALSE)</f>
        <v>4_Pertanian</v>
      </c>
      <c r="I523" t="s">
        <v>630</v>
      </c>
      <c r="J523" t="s">
        <v>35</v>
      </c>
      <c r="K523" t="s">
        <v>962</v>
      </c>
      <c r="L523" s="1">
        <v>37984</v>
      </c>
      <c r="M523" t="s">
        <v>28</v>
      </c>
      <c r="N523" t="s">
        <v>56</v>
      </c>
      <c r="O523" t="s">
        <v>29</v>
      </c>
      <c r="P523" t="s">
        <v>175</v>
      </c>
      <c r="Q523" t="str">
        <f t="shared" si="24"/>
        <v>SMAN</v>
      </c>
      <c r="R523" t="str">
        <f t="shared" si="25"/>
        <v>Negeri</v>
      </c>
      <c r="S523" t="str">
        <f t="shared" si="26"/>
        <v>SMA</v>
      </c>
      <c r="T523" t="s">
        <v>56</v>
      </c>
      <c r="U523" t="s">
        <v>29</v>
      </c>
      <c r="V523" t="s">
        <v>31</v>
      </c>
      <c r="Z523" t="s">
        <v>1172</v>
      </c>
      <c r="AA523" t="str">
        <f>VLOOKUP(A523,[2]registrasi!$B$2:$C$955,2,FALSE)</f>
        <v>registrasi</v>
      </c>
      <c r="AB523">
        <f>VLOOKUP(G523,[3]Sheet1!$C$6:$G$46,5,FALSE)</f>
        <v>789</v>
      </c>
      <c r="AC523" t="e">
        <f>VLOOKUP(A523,[2]nim!$A$2:$B$922,2,FALSE)</f>
        <v>#N/A</v>
      </c>
    </row>
    <row r="524" spans="1:29" x14ac:dyDescent="0.3">
      <c r="A524">
        <v>4210511277</v>
      </c>
      <c r="B524">
        <v>1</v>
      </c>
      <c r="D524">
        <v>3111084</v>
      </c>
      <c r="E524" t="s">
        <v>205</v>
      </c>
      <c r="F524" t="str">
        <f>VLOOKUP(E524,[1]PRODI_2019!$E$2:$J$70,6,FALSE)</f>
        <v>Pertanian</v>
      </c>
      <c r="G524">
        <f>VLOOKUP(E524,[1]PRODI_2019!$E$2:$K$70,7,FALSE)</f>
        <v>4442</v>
      </c>
      <c r="H524" t="str">
        <f>VLOOKUP(F524,Sheet1!$H$4:$I$11,2,FALSE)</f>
        <v>4_Pertanian</v>
      </c>
      <c r="I524" t="s">
        <v>631</v>
      </c>
      <c r="J524" t="s">
        <v>35</v>
      </c>
      <c r="K524" t="s">
        <v>962</v>
      </c>
      <c r="L524" s="1">
        <v>38053</v>
      </c>
      <c r="M524" t="s">
        <v>28</v>
      </c>
      <c r="N524" t="s">
        <v>56</v>
      </c>
      <c r="O524" t="s">
        <v>29</v>
      </c>
      <c r="P524" t="s">
        <v>95</v>
      </c>
      <c r="Q524" t="str">
        <f t="shared" si="24"/>
        <v>SMAN</v>
      </c>
      <c r="R524" t="str">
        <f t="shared" si="25"/>
        <v>Negeri</v>
      </c>
      <c r="S524" t="str">
        <f t="shared" si="26"/>
        <v>SMA</v>
      </c>
      <c r="T524" t="s">
        <v>56</v>
      </c>
      <c r="U524" t="s">
        <v>29</v>
      </c>
      <c r="V524" t="s">
        <v>31</v>
      </c>
      <c r="Z524" t="s">
        <v>1173</v>
      </c>
      <c r="AA524" t="str">
        <f>VLOOKUP(A524,[2]registrasi!$B$2:$C$955,2,FALSE)</f>
        <v>registrasi</v>
      </c>
      <c r="AB524">
        <f>VLOOKUP(G524,[3]Sheet1!$C$6:$G$46,5,FALSE)</f>
        <v>404</v>
      </c>
      <c r="AC524" t="str">
        <f>VLOOKUP(A524,[2]nim!$A$2:$B$922,2,FALSE)</f>
        <v>diterima</v>
      </c>
    </row>
    <row r="525" spans="1:29" x14ac:dyDescent="0.3">
      <c r="A525">
        <v>4210938088</v>
      </c>
      <c r="B525">
        <v>1</v>
      </c>
      <c r="D525">
        <v>3112122</v>
      </c>
      <c r="E525" t="s">
        <v>236</v>
      </c>
      <c r="F525" t="str">
        <f>VLOOKUP(E525,[1]PRODI_2019!$E$2:$J$70,6,FALSE)</f>
        <v>FEB</v>
      </c>
      <c r="G525">
        <f>VLOOKUP(E525,[1]PRODI_2019!$E$2:$K$70,7,FALSE)</f>
        <v>5554</v>
      </c>
      <c r="H525" t="str">
        <f>VLOOKUP(F525,Sheet1!$H$4:$I$11,2,FALSE)</f>
        <v>5_FEB</v>
      </c>
      <c r="I525" t="s">
        <v>1329</v>
      </c>
      <c r="J525" t="s">
        <v>35</v>
      </c>
      <c r="K525" t="s">
        <v>967</v>
      </c>
      <c r="L525" s="1">
        <v>37937</v>
      </c>
      <c r="M525" t="s">
        <v>28</v>
      </c>
      <c r="N525" t="s">
        <v>43</v>
      </c>
      <c r="O525" t="s">
        <v>29</v>
      </c>
      <c r="P525" t="s">
        <v>181</v>
      </c>
      <c r="Q525" t="str">
        <f t="shared" si="24"/>
        <v>SMAN</v>
      </c>
      <c r="R525" t="str">
        <f t="shared" si="25"/>
        <v>Negeri</v>
      </c>
      <c r="S525" t="str">
        <f t="shared" si="26"/>
        <v>SMA</v>
      </c>
      <c r="T525" t="s">
        <v>43</v>
      </c>
      <c r="U525" t="s">
        <v>29</v>
      </c>
      <c r="V525" t="s">
        <v>31</v>
      </c>
      <c r="Z525" t="s">
        <v>1175</v>
      </c>
      <c r="AA525" t="str">
        <f>VLOOKUP(A525,[2]registrasi!$B$2:$C$955,2,FALSE)</f>
        <v>registrasi</v>
      </c>
      <c r="AB525">
        <f>VLOOKUP(G525,[3]Sheet1!$C$6:$G$46,5,FALSE)</f>
        <v>332</v>
      </c>
      <c r="AC525" t="e">
        <f>VLOOKUP(A525,[2]nim!$A$2:$B$922,2,FALSE)</f>
        <v>#N/A</v>
      </c>
    </row>
    <row r="526" spans="1:29" x14ac:dyDescent="0.3">
      <c r="A526">
        <v>4210514654</v>
      </c>
      <c r="B526">
        <v>1</v>
      </c>
      <c r="D526">
        <v>3112192</v>
      </c>
      <c r="E526" t="s">
        <v>202</v>
      </c>
      <c r="F526" t="str">
        <f>VLOOKUP(E526,[1]PRODI_2019!$E$2:$J$70,6,FALSE)</f>
        <v>FISIP</v>
      </c>
      <c r="G526">
        <f>VLOOKUP(E526,[1]PRODI_2019!$E$2:$K$70,7,FALSE)</f>
        <v>6670</v>
      </c>
      <c r="H526" t="str">
        <f>VLOOKUP(F526,Sheet1!$H$4:$I$11,2,FALSE)</f>
        <v>6_FISIP</v>
      </c>
      <c r="I526" t="s">
        <v>1330</v>
      </c>
      <c r="J526" t="s">
        <v>26</v>
      </c>
      <c r="K526" t="s">
        <v>967</v>
      </c>
      <c r="L526" s="1">
        <v>37857</v>
      </c>
      <c r="M526" t="s">
        <v>28</v>
      </c>
      <c r="N526" t="s">
        <v>56</v>
      </c>
      <c r="O526" t="s">
        <v>29</v>
      </c>
      <c r="P526" t="s">
        <v>110</v>
      </c>
      <c r="Q526" t="str">
        <f t="shared" si="24"/>
        <v>SMAN</v>
      </c>
      <c r="R526" t="str">
        <f t="shared" si="25"/>
        <v>Negeri</v>
      </c>
      <c r="S526" t="str">
        <f t="shared" si="26"/>
        <v>SMA</v>
      </c>
      <c r="T526" t="s">
        <v>56</v>
      </c>
      <c r="U526" t="s">
        <v>29</v>
      </c>
      <c r="V526" t="s">
        <v>31</v>
      </c>
      <c r="Z526" t="s">
        <v>1180</v>
      </c>
      <c r="AA526" t="str">
        <f>VLOOKUP(A526,[2]registrasi!$B$2:$C$955,2,FALSE)</f>
        <v>registrasi</v>
      </c>
      <c r="AB526">
        <f>VLOOKUP(G526,[3]Sheet1!$C$6:$G$46,5,FALSE)</f>
        <v>512</v>
      </c>
      <c r="AC526" t="e">
        <f>VLOOKUP(A526,[2]nim!$A$2:$B$922,2,FALSE)</f>
        <v>#N/A</v>
      </c>
    </row>
    <row r="527" spans="1:29" x14ac:dyDescent="0.3">
      <c r="A527">
        <v>4210518577</v>
      </c>
      <c r="B527">
        <v>1</v>
      </c>
      <c r="D527">
        <v>3111092</v>
      </c>
      <c r="E527" t="s">
        <v>200</v>
      </c>
      <c r="F527" t="str">
        <f>VLOOKUP(E527,[1]PRODI_2019!$E$2:$J$70,6,FALSE)</f>
        <v>Pertanian</v>
      </c>
      <c r="G527">
        <f>VLOOKUP(E527,[1]PRODI_2019!$E$2:$K$70,7,FALSE)</f>
        <v>4443</v>
      </c>
      <c r="H527" t="str">
        <f>VLOOKUP(F527,Sheet1!$H$4:$I$11,2,FALSE)</f>
        <v>4_Pertanian</v>
      </c>
      <c r="I527" t="s">
        <v>632</v>
      </c>
      <c r="J527" t="s">
        <v>35</v>
      </c>
      <c r="K527" t="s">
        <v>957</v>
      </c>
      <c r="L527" s="1">
        <v>37648</v>
      </c>
      <c r="M527" t="s">
        <v>1058</v>
      </c>
      <c r="N527" t="s">
        <v>27</v>
      </c>
      <c r="O527" t="s">
        <v>29</v>
      </c>
      <c r="P527" t="s">
        <v>93</v>
      </c>
      <c r="Q527" t="str">
        <f t="shared" si="24"/>
        <v>SMAN</v>
      </c>
      <c r="R527" t="str">
        <f t="shared" si="25"/>
        <v>Negeri</v>
      </c>
      <c r="S527" t="str">
        <f t="shared" si="26"/>
        <v>SMA</v>
      </c>
      <c r="T527" t="s">
        <v>27</v>
      </c>
      <c r="U527" t="s">
        <v>29</v>
      </c>
      <c r="V527" t="s">
        <v>31</v>
      </c>
      <c r="Z527" t="s">
        <v>1177</v>
      </c>
      <c r="AA527" t="str">
        <f>VLOOKUP(A527,[2]registrasi!$B$2:$C$955,2,FALSE)</f>
        <v>registrasi</v>
      </c>
      <c r="AB527">
        <f>VLOOKUP(G527,[3]Sheet1!$C$6:$G$46,5,FALSE)</f>
        <v>193</v>
      </c>
      <c r="AC527" t="e">
        <f>VLOOKUP(A527,[2]nim!$A$2:$B$922,2,FALSE)</f>
        <v>#N/A</v>
      </c>
    </row>
    <row r="528" spans="1:29" x14ac:dyDescent="0.3">
      <c r="A528">
        <v>4210522771</v>
      </c>
      <c r="B528">
        <v>1</v>
      </c>
      <c r="D528">
        <v>3112122</v>
      </c>
      <c r="E528" t="s">
        <v>236</v>
      </c>
      <c r="F528" t="str">
        <f>VLOOKUP(E528,[1]PRODI_2019!$E$2:$J$70,6,FALSE)</f>
        <v>FEB</v>
      </c>
      <c r="G528">
        <f>VLOOKUP(E528,[1]PRODI_2019!$E$2:$K$70,7,FALSE)</f>
        <v>5554</v>
      </c>
      <c r="H528" t="str">
        <f>VLOOKUP(F528,Sheet1!$H$4:$I$11,2,FALSE)</f>
        <v>5_FEB</v>
      </c>
      <c r="I528" t="s">
        <v>633</v>
      </c>
      <c r="J528" t="s">
        <v>35</v>
      </c>
      <c r="K528" t="s">
        <v>964</v>
      </c>
      <c r="L528" s="1">
        <v>37940</v>
      </c>
      <c r="M528" t="s">
        <v>28</v>
      </c>
      <c r="N528" t="s">
        <v>36</v>
      </c>
      <c r="O528" t="s">
        <v>29</v>
      </c>
      <c r="P528" t="s">
        <v>91</v>
      </c>
      <c r="Q528" t="str">
        <f t="shared" si="24"/>
        <v>MAN</v>
      </c>
      <c r="R528" t="str">
        <f t="shared" si="25"/>
        <v>Negeri</v>
      </c>
      <c r="S528" t="str">
        <f t="shared" si="26"/>
        <v>MA</v>
      </c>
      <c r="T528" t="s">
        <v>36</v>
      </c>
      <c r="U528" t="s">
        <v>29</v>
      </c>
      <c r="V528" t="s">
        <v>37</v>
      </c>
      <c r="Z528" t="s">
        <v>1172</v>
      </c>
      <c r="AA528" t="str">
        <f>VLOOKUP(A528,[2]registrasi!$B$2:$C$955,2,FALSE)</f>
        <v>registrasi</v>
      </c>
      <c r="AB528">
        <f>VLOOKUP(G528,[3]Sheet1!$C$6:$G$46,5,FALSE)</f>
        <v>332</v>
      </c>
      <c r="AC528" t="str">
        <f>VLOOKUP(A528,[2]nim!$A$2:$B$922,2,FALSE)</f>
        <v>diterima</v>
      </c>
    </row>
    <row r="529" spans="1:29" x14ac:dyDescent="0.3">
      <c r="A529">
        <v>4210530875</v>
      </c>
      <c r="B529">
        <v>1</v>
      </c>
      <c r="D529">
        <v>3111142</v>
      </c>
      <c r="E529" t="s">
        <v>230</v>
      </c>
      <c r="F529" t="str">
        <f>VLOOKUP(E529,[1]PRODI_2019!$E$2:$J$70,6,FALSE)</f>
        <v>FKIP</v>
      </c>
      <c r="G529">
        <f>VLOOKUP(E529,[1]PRODI_2019!$E$2:$K$70,7,FALSE)</f>
        <v>2280</v>
      </c>
      <c r="H529" t="str">
        <f>VLOOKUP(F529,Sheet1!$H$4:$I$11,2,FALSE)</f>
        <v>2_FKIP</v>
      </c>
      <c r="I529" t="s">
        <v>1331</v>
      </c>
      <c r="J529" t="s">
        <v>35</v>
      </c>
      <c r="K529" t="s">
        <v>967</v>
      </c>
      <c r="L529" s="1">
        <v>37662</v>
      </c>
      <c r="M529" t="s">
        <v>28</v>
      </c>
      <c r="N529" t="s">
        <v>56</v>
      </c>
      <c r="O529" t="s">
        <v>29</v>
      </c>
      <c r="P529" t="s">
        <v>1124</v>
      </c>
      <c r="Q529" t="str">
        <f t="shared" si="24"/>
        <v>SMAS</v>
      </c>
      <c r="R529" t="str">
        <f t="shared" si="25"/>
        <v>Swasta</v>
      </c>
      <c r="S529" t="str">
        <f t="shared" si="26"/>
        <v>SMA</v>
      </c>
      <c r="T529" t="s">
        <v>42</v>
      </c>
      <c r="U529" t="s">
        <v>29</v>
      </c>
      <c r="V529" t="s">
        <v>37</v>
      </c>
      <c r="Z529" t="s">
        <v>1172</v>
      </c>
      <c r="AA529" t="str">
        <f>VLOOKUP(A529,[2]registrasi!$B$2:$C$955,2,FALSE)</f>
        <v>registrasi</v>
      </c>
      <c r="AB529">
        <f>VLOOKUP(G529,[3]Sheet1!$C$6:$G$46,5,FALSE)</f>
        <v>151</v>
      </c>
      <c r="AC529" t="str">
        <f>VLOOKUP(A529,[2]nim!$A$2:$B$922,2,FALSE)</f>
        <v>diterima</v>
      </c>
    </row>
    <row r="530" spans="1:29" x14ac:dyDescent="0.3">
      <c r="A530">
        <v>4210560300</v>
      </c>
      <c r="B530">
        <v>1</v>
      </c>
      <c r="D530">
        <v>3111037</v>
      </c>
      <c r="E530" t="s">
        <v>201</v>
      </c>
      <c r="F530" t="str">
        <f>VLOOKUP(E530,[1]PRODI_2019!$E$2:$J$70,6,FALSE)</f>
        <v>Teknik</v>
      </c>
      <c r="G530">
        <f>VLOOKUP(E530,[1]PRODI_2019!$E$2:$K$70,7,FALSE)</f>
        <v>3333</v>
      </c>
      <c r="H530" t="str">
        <f>VLOOKUP(F530,Sheet1!$H$4:$I$11,2,FALSE)</f>
        <v>3_Teknik</v>
      </c>
      <c r="I530" t="s">
        <v>1332</v>
      </c>
      <c r="J530" t="s">
        <v>35</v>
      </c>
      <c r="K530" t="s">
        <v>956</v>
      </c>
      <c r="L530" s="1">
        <v>37712</v>
      </c>
      <c r="M530" t="s">
        <v>28</v>
      </c>
      <c r="N530" t="s">
        <v>56</v>
      </c>
      <c r="O530" t="s">
        <v>29</v>
      </c>
      <c r="P530" t="s">
        <v>79</v>
      </c>
      <c r="Q530" t="str">
        <f t="shared" si="24"/>
        <v>SMAN</v>
      </c>
      <c r="R530" t="str">
        <f t="shared" si="25"/>
        <v>Negeri</v>
      </c>
      <c r="S530" t="str">
        <f t="shared" si="26"/>
        <v>SMA</v>
      </c>
      <c r="T530" t="s">
        <v>42</v>
      </c>
      <c r="U530" t="s">
        <v>29</v>
      </c>
      <c r="V530" t="s">
        <v>31</v>
      </c>
      <c r="Z530" t="s">
        <v>1178</v>
      </c>
      <c r="AA530" t="str">
        <f>VLOOKUP(A530,[2]registrasi!$B$2:$C$955,2,FALSE)</f>
        <v>registrasi</v>
      </c>
      <c r="AB530">
        <f>VLOOKUP(G530,[3]Sheet1!$C$6:$G$46,5,FALSE)</f>
        <v>1047</v>
      </c>
      <c r="AC530" t="e">
        <f>VLOOKUP(A530,[2]nim!$A$2:$B$922,2,FALSE)</f>
        <v>#N/A</v>
      </c>
    </row>
    <row r="531" spans="1:29" x14ac:dyDescent="0.3">
      <c r="A531">
        <v>4210185045</v>
      </c>
      <c r="B531">
        <v>1</v>
      </c>
      <c r="D531">
        <v>3112153</v>
      </c>
      <c r="E531" t="s">
        <v>221</v>
      </c>
      <c r="F531" t="str">
        <f>VLOOKUP(E531,[1]PRODI_2019!$E$2:$J$70,6,FALSE)</f>
        <v>FKIP</v>
      </c>
      <c r="G531">
        <f>VLOOKUP(E531,[1]PRODI_2019!$E$2:$K$70,7,FALSE)</f>
        <v>2286</v>
      </c>
      <c r="H531" t="str">
        <f>VLOOKUP(F531,Sheet1!$H$4:$I$11,2,FALSE)</f>
        <v>2_FKIP</v>
      </c>
      <c r="I531" t="s">
        <v>634</v>
      </c>
      <c r="J531" t="s">
        <v>35</v>
      </c>
      <c r="K531" t="s">
        <v>964</v>
      </c>
      <c r="L531" s="1">
        <v>37755</v>
      </c>
      <c r="M531" t="s">
        <v>28</v>
      </c>
      <c r="N531" t="s">
        <v>36</v>
      </c>
      <c r="O531" t="s">
        <v>29</v>
      </c>
      <c r="P531" t="s">
        <v>85</v>
      </c>
      <c r="Q531" t="str">
        <f t="shared" si="24"/>
        <v>MAN</v>
      </c>
      <c r="R531" t="str">
        <f t="shared" si="25"/>
        <v>Negeri</v>
      </c>
      <c r="S531" t="str">
        <f t="shared" si="26"/>
        <v>MA</v>
      </c>
      <c r="T531" t="s">
        <v>36</v>
      </c>
      <c r="U531" t="s">
        <v>29</v>
      </c>
      <c r="V531" t="s">
        <v>37</v>
      </c>
      <c r="Z531" t="s">
        <v>1172</v>
      </c>
      <c r="AA531" t="str">
        <f>VLOOKUP(A531,[2]registrasi!$B$2:$C$955,2,FALSE)</f>
        <v>registrasi</v>
      </c>
      <c r="AB531">
        <f>VLOOKUP(G531,[3]Sheet1!$C$6:$G$46,5,FALSE)</f>
        <v>103</v>
      </c>
      <c r="AC531" t="str">
        <f>VLOOKUP(A531,[2]nim!$A$2:$B$922,2,FALSE)</f>
        <v>diterima</v>
      </c>
    </row>
    <row r="532" spans="1:29" x14ac:dyDescent="0.3">
      <c r="A532">
        <v>4210574089</v>
      </c>
      <c r="B532">
        <v>1</v>
      </c>
      <c r="D532">
        <v>3111076</v>
      </c>
      <c r="E532" t="s">
        <v>218</v>
      </c>
      <c r="F532" t="str">
        <f>VLOOKUP(E532,[1]PRODI_2019!$E$2:$J$70,6,FALSE)</f>
        <v>Pertanian</v>
      </c>
      <c r="G532">
        <f>VLOOKUP(E532,[1]PRODI_2019!$E$2:$K$70,7,FALSE)</f>
        <v>4441</v>
      </c>
      <c r="H532" t="str">
        <f>VLOOKUP(F532,Sheet1!$H$4:$I$11,2,FALSE)</f>
        <v>4_Pertanian</v>
      </c>
      <c r="I532" t="s">
        <v>635</v>
      </c>
      <c r="J532" t="s">
        <v>35</v>
      </c>
      <c r="K532" t="s">
        <v>960</v>
      </c>
      <c r="L532" s="1">
        <v>37639</v>
      </c>
      <c r="M532" t="s">
        <v>1058</v>
      </c>
      <c r="N532" t="s">
        <v>27</v>
      </c>
      <c r="O532" t="s">
        <v>29</v>
      </c>
      <c r="P532" t="s">
        <v>100</v>
      </c>
      <c r="Q532" t="str">
        <f t="shared" si="24"/>
        <v>SMAN</v>
      </c>
      <c r="R532" t="str">
        <f t="shared" si="25"/>
        <v>Negeri</v>
      </c>
      <c r="S532" t="str">
        <f t="shared" si="26"/>
        <v>SMA</v>
      </c>
      <c r="T532" t="s">
        <v>27</v>
      </c>
      <c r="U532" t="s">
        <v>29</v>
      </c>
      <c r="V532" t="s">
        <v>37</v>
      </c>
      <c r="Z532" t="s">
        <v>1178</v>
      </c>
      <c r="AA532" t="str">
        <f>VLOOKUP(A532,[2]registrasi!$B$2:$C$955,2,FALSE)</f>
        <v>registrasi</v>
      </c>
      <c r="AB532">
        <f>VLOOKUP(G532,[3]Sheet1!$C$6:$G$46,5,FALSE)</f>
        <v>789</v>
      </c>
      <c r="AC532" t="str">
        <f>VLOOKUP(A532,[2]nim!$A$2:$B$922,2,FALSE)</f>
        <v>diterima</v>
      </c>
    </row>
    <row r="533" spans="1:29" x14ac:dyDescent="0.3">
      <c r="A533">
        <v>4210866539</v>
      </c>
      <c r="B533">
        <v>1</v>
      </c>
      <c r="D533">
        <v>3111076</v>
      </c>
      <c r="E533" t="s">
        <v>218</v>
      </c>
      <c r="F533" t="str">
        <f>VLOOKUP(E533,[1]PRODI_2019!$E$2:$J$70,6,FALSE)</f>
        <v>Pertanian</v>
      </c>
      <c r="G533">
        <f>VLOOKUP(E533,[1]PRODI_2019!$E$2:$K$70,7,FALSE)</f>
        <v>4441</v>
      </c>
      <c r="H533" t="str">
        <f>VLOOKUP(F533,Sheet1!$H$4:$I$11,2,FALSE)</f>
        <v>4_Pertanian</v>
      </c>
      <c r="I533" t="s">
        <v>636</v>
      </c>
      <c r="J533" t="s">
        <v>35</v>
      </c>
      <c r="K533" t="s">
        <v>960</v>
      </c>
      <c r="L533" s="1">
        <v>37523</v>
      </c>
      <c r="M533" t="s">
        <v>28</v>
      </c>
      <c r="N533" t="s">
        <v>43</v>
      </c>
      <c r="O533" t="s">
        <v>29</v>
      </c>
      <c r="P533" t="s">
        <v>176</v>
      </c>
      <c r="Q533" t="str">
        <f t="shared" ref="Q533:Q596" si="27">TRIM(LEFT(P533,FIND(" ",P533,1)))</f>
        <v>MAN</v>
      </c>
      <c r="R533" t="str">
        <f t="shared" ref="R533:R596" si="28">IF(RIGHT(Q533,1)="N","Negeri","Swasta")</f>
        <v>Negeri</v>
      </c>
      <c r="S533" t="str">
        <f t="shared" si="26"/>
        <v>MA</v>
      </c>
      <c r="T533" t="s">
        <v>43</v>
      </c>
      <c r="U533" t="s">
        <v>29</v>
      </c>
      <c r="V533" t="s">
        <v>31</v>
      </c>
      <c r="Z533" t="s">
        <v>1179</v>
      </c>
      <c r="AA533" t="str">
        <f>VLOOKUP(A533,[2]registrasi!$B$2:$C$955,2,FALSE)</f>
        <v>registrasi</v>
      </c>
      <c r="AB533">
        <f>VLOOKUP(G533,[3]Sheet1!$C$6:$G$46,5,FALSE)</f>
        <v>789</v>
      </c>
      <c r="AC533" t="e">
        <f>VLOOKUP(A533,[2]nim!$A$2:$B$922,2,FALSE)</f>
        <v>#N/A</v>
      </c>
    </row>
    <row r="534" spans="1:29" x14ac:dyDescent="0.3">
      <c r="A534">
        <v>4210994527</v>
      </c>
      <c r="B534">
        <v>1</v>
      </c>
      <c r="D534">
        <v>3112122</v>
      </c>
      <c r="E534" t="s">
        <v>236</v>
      </c>
      <c r="F534" t="str">
        <f>VLOOKUP(E534,[1]PRODI_2019!$E$2:$J$70,6,FALSE)</f>
        <v>FEB</v>
      </c>
      <c r="G534">
        <f>VLOOKUP(E534,[1]PRODI_2019!$E$2:$K$70,7,FALSE)</f>
        <v>5554</v>
      </c>
      <c r="H534" t="str">
        <f>VLOOKUP(F534,Sheet1!$H$4:$I$11,2,FALSE)</f>
        <v>5_FEB</v>
      </c>
      <c r="I534" t="s">
        <v>637</v>
      </c>
      <c r="J534" t="s">
        <v>35</v>
      </c>
      <c r="K534" t="s">
        <v>960</v>
      </c>
      <c r="L534" s="1">
        <v>37672</v>
      </c>
      <c r="M534" t="s">
        <v>28</v>
      </c>
      <c r="N534" t="s">
        <v>27</v>
      </c>
      <c r="O534" t="s">
        <v>29</v>
      </c>
      <c r="P534" t="s">
        <v>121</v>
      </c>
      <c r="Q534" t="str">
        <f t="shared" si="27"/>
        <v>SMAS</v>
      </c>
      <c r="R534" t="str">
        <f t="shared" si="28"/>
        <v>Swasta</v>
      </c>
      <c r="S534" t="str">
        <f t="shared" si="26"/>
        <v>SMA</v>
      </c>
      <c r="T534" t="s">
        <v>27</v>
      </c>
      <c r="U534" t="s">
        <v>29</v>
      </c>
      <c r="V534" t="s">
        <v>31</v>
      </c>
      <c r="Z534" t="s">
        <v>1178</v>
      </c>
      <c r="AA534" t="str">
        <f>VLOOKUP(A534,[2]registrasi!$B$2:$C$955,2,FALSE)</f>
        <v>registrasi</v>
      </c>
      <c r="AB534">
        <f>VLOOKUP(G534,[3]Sheet1!$C$6:$G$46,5,FALSE)</f>
        <v>332</v>
      </c>
      <c r="AC534" t="e">
        <f>VLOOKUP(A534,[2]nim!$A$2:$B$922,2,FALSE)</f>
        <v>#N/A</v>
      </c>
    </row>
    <row r="535" spans="1:29" x14ac:dyDescent="0.3">
      <c r="A535">
        <v>4210585528</v>
      </c>
      <c r="B535">
        <v>1</v>
      </c>
      <c r="D535">
        <v>3112033</v>
      </c>
      <c r="E535" t="s">
        <v>204</v>
      </c>
      <c r="F535" t="str">
        <f>VLOOKUP(E535,[1]PRODI_2019!$E$2:$J$70,6,FALSE)</f>
        <v>FEB</v>
      </c>
      <c r="G535">
        <f>VLOOKUP(E535,[1]PRODI_2019!$E$2:$K$70,7,FALSE)</f>
        <v>5552</v>
      </c>
      <c r="H535" t="str">
        <f>VLOOKUP(F535,Sheet1!$H$4:$I$11,2,FALSE)</f>
        <v>5_FEB</v>
      </c>
      <c r="I535" t="s">
        <v>638</v>
      </c>
      <c r="J535" t="s">
        <v>35</v>
      </c>
      <c r="K535" t="s">
        <v>960</v>
      </c>
      <c r="L535" s="1">
        <v>37913</v>
      </c>
      <c r="M535" t="s">
        <v>28</v>
      </c>
      <c r="N535" t="s">
        <v>27</v>
      </c>
      <c r="O535" t="s">
        <v>29</v>
      </c>
      <c r="P535" t="s">
        <v>148</v>
      </c>
      <c r="Q535" t="str">
        <f t="shared" si="27"/>
        <v>MAN</v>
      </c>
      <c r="R535" t="str">
        <f t="shared" si="28"/>
        <v>Negeri</v>
      </c>
      <c r="S535" t="str">
        <f t="shared" si="26"/>
        <v>MA</v>
      </c>
      <c r="T535" t="s">
        <v>27</v>
      </c>
      <c r="U535" t="s">
        <v>29</v>
      </c>
      <c r="V535" t="s">
        <v>37</v>
      </c>
      <c r="Z535" t="s">
        <v>1177</v>
      </c>
      <c r="AA535" t="str">
        <f>VLOOKUP(A535,[2]registrasi!$B$2:$C$955,2,FALSE)</f>
        <v>registrasi</v>
      </c>
      <c r="AB535">
        <f>VLOOKUP(G535,[3]Sheet1!$C$6:$G$46,5,FALSE)</f>
        <v>1184</v>
      </c>
      <c r="AC535" t="e">
        <f>VLOOKUP(A535,[2]nim!$A$2:$B$922,2,FALSE)</f>
        <v>#N/A</v>
      </c>
    </row>
    <row r="536" spans="1:29" x14ac:dyDescent="0.3">
      <c r="A536">
        <v>4210592061</v>
      </c>
      <c r="B536">
        <v>1</v>
      </c>
      <c r="D536">
        <v>3112184</v>
      </c>
      <c r="E536" t="s">
        <v>231</v>
      </c>
      <c r="F536" t="str">
        <f>VLOOKUP(E536,[1]PRODI_2019!$E$2:$J$70,6,FALSE)</f>
        <v>FKIP</v>
      </c>
      <c r="G536">
        <f>VLOOKUP(E536,[1]PRODI_2019!$E$2:$K$70,7,FALSE)</f>
        <v>2287</v>
      </c>
      <c r="H536" t="str">
        <f>VLOOKUP(F536,Sheet1!$H$4:$I$11,2,FALSE)</f>
        <v>2_FKIP</v>
      </c>
      <c r="I536" t="s">
        <v>1333</v>
      </c>
      <c r="J536" t="s">
        <v>35</v>
      </c>
      <c r="K536" t="s">
        <v>972</v>
      </c>
      <c r="L536" s="1">
        <v>37760</v>
      </c>
      <c r="M536" t="s">
        <v>28</v>
      </c>
      <c r="N536" t="s">
        <v>36</v>
      </c>
      <c r="O536" t="s">
        <v>29</v>
      </c>
      <c r="P536" t="s">
        <v>143</v>
      </c>
      <c r="Q536" t="str">
        <f t="shared" si="27"/>
        <v>SMAN</v>
      </c>
      <c r="R536" t="str">
        <f t="shared" si="28"/>
        <v>Negeri</v>
      </c>
      <c r="S536" t="str">
        <f t="shared" si="26"/>
        <v>SMA</v>
      </c>
      <c r="T536" t="s">
        <v>36</v>
      </c>
      <c r="U536" t="s">
        <v>29</v>
      </c>
      <c r="V536" t="s">
        <v>31</v>
      </c>
      <c r="Z536" t="s">
        <v>1175</v>
      </c>
      <c r="AA536" t="str">
        <f>VLOOKUP(A536,[2]registrasi!$B$2:$C$955,2,FALSE)</f>
        <v>registrasi</v>
      </c>
      <c r="AB536">
        <f>VLOOKUP(G536,[3]Sheet1!$C$6:$G$46,5,FALSE)</f>
        <v>102</v>
      </c>
      <c r="AC536" t="str">
        <f>VLOOKUP(A536,[2]nim!$A$2:$B$922,2,FALSE)</f>
        <v>diterima</v>
      </c>
    </row>
    <row r="537" spans="1:29" x14ac:dyDescent="0.3">
      <c r="A537">
        <v>4210593308</v>
      </c>
      <c r="B537">
        <v>1</v>
      </c>
      <c r="D537">
        <v>3111134</v>
      </c>
      <c r="E537" t="s">
        <v>217</v>
      </c>
      <c r="F537" t="str">
        <f>VLOOKUP(E537,[1]PRODI_2019!$E$2:$J$70,6,FALSE)</f>
        <v>FKIP</v>
      </c>
      <c r="G537">
        <f>VLOOKUP(E537,[1]PRODI_2019!$E$2:$K$70,7,FALSE)</f>
        <v>2284</v>
      </c>
      <c r="H537" t="str">
        <f>VLOOKUP(F537,Sheet1!$H$4:$I$11,2,FALSE)</f>
        <v>2_FKIP</v>
      </c>
      <c r="I537" t="s">
        <v>639</v>
      </c>
      <c r="J537" t="s">
        <v>26</v>
      </c>
      <c r="K537" t="s">
        <v>958</v>
      </c>
      <c r="L537" s="1">
        <v>37838</v>
      </c>
      <c r="M537" t="s">
        <v>28</v>
      </c>
      <c r="N537" t="s">
        <v>27</v>
      </c>
      <c r="O537" t="s">
        <v>29</v>
      </c>
      <c r="P537" t="s">
        <v>94</v>
      </c>
      <c r="Q537" t="str">
        <f t="shared" si="27"/>
        <v>SMKN</v>
      </c>
      <c r="R537" t="str">
        <f t="shared" si="28"/>
        <v>Negeri</v>
      </c>
      <c r="S537" t="str">
        <f t="shared" si="26"/>
        <v>SMK</v>
      </c>
      <c r="T537" t="s">
        <v>27</v>
      </c>
      <c r="U537" t="s">
        <v>29</v>
      </c>
      <c r="V537" t="s">
        <v>37</v>
      </c>
      <c r="Z537" t="s">
        <v>1172</v>
      </c>
      <c r="AA537" t="str">
        <f>VLOOKUP(A537,[2]registrasi!$B$2:$C$955,2,FALSE)</f>
        <v>registrasi</v>
      </c>
      <c r="AB537">
        <f>VLOOKUP(G537,[3]Sheet1!$C$6:$G$46,5,FALSE)</f>
        <v>52</v>
      </c>
      <c r="AC537" t="str">
        <f>VLOOKUP(A537,[2]nim!$A$2:$B$922,2,FALSE)</f>
        <v>diterima</v>
      </c>
    </row>
    <row r="538" spans="1:29" x14ac:dyDescent="0.3">
      <c r="A538">
        <v>4210597778</v>
      </c>
      <c r="B538">
        <v>1</v>
      </c>
      <c r="D538">
        <v>3112017</v>
      </c>
      <c r="E538" t="s">
        <v>1187</v>
      </c>
      <c r="F538" t="str">
        <f>VLOOKUP(E538,[1]PRODI_2019!$E$2:$J$70,6,FALSE)</f>
        <v>Hukum</v>
      </c>
      <c r="G538">
        <f>VLOOKUP(E538,[1]PRODI_2019!$E$2:$K$70,7,FALSE)</f>
        <v>1111</v>
      </c>
      <c r="H538" t="str">
        <f>VLOOKUP(F538,Sheet1!$H$4:$I$11,2,FALSE)</f>
        <v>1_Hukum</v>
      </c>
      <c r="I538" t="s">
        <v>640</v>
      </c>
      <c r="J538" t="s">
        <v>35</v>
      </c>
      <c r="K538" t="s">
        <v>960</v>
      </c>
      <c r="L538" s="1">
        <v>37825</v>
      </c>
      <c r="M538" t="s">
        <v>28</v>
      </c>
      <c r="N538" t="s">
        <v>39</v>
      </c>
      <c r="O538" t="s">
        <v>29</v>
      </c>
      <c r="P538" t="s">
        <v>1125</v>
      </c>
      <c r="Q538" t="str">
        <f t="shared" si="27"/>
        <v>MAN</v>
      </c>
      <c r="R538" t="str">
        <f t="shared" si="28"/>
        <v>Negeri</v>
      </c>
      <c r="S538" t="str">
        <f t="shared" si="26"/>
        <v>MA</v>
      </c>
      <c r="T538" t="s">
        <v>39</v>
      </c>
      <c r="U538" t="s">
        <v>29</v>
      </c>
      <c r="V538" t="s">
        <v>31</v>
      </c>
      <c r="Z538" t="s">
        <v>1177</v>
      </c>
      <c r="AA538" t="str">
        <f>VLOOKUP(A538,[2]registrasi!$B$2:$C$955,2,FALSE)</f>
        <v>registrasi</v>
      </c>
      <c r="AB538">
        <f>VLOOKUP(G538,[3]Sheet1!$C$6:$G$46,5,FALSE)</f>
        <v>1201</v>
      </c>
      <c r="AC538" t="e">
        <f>VLOOKUP(A538,[2]nim!$A$2:$B$922,2,FALSE)</f>
        <v>#N/A</v>
      </c>
    </row>
    <row r="539" spans="1:29" x14ac:dyDescent="0.3">
      <c r="A539">
        <v>4210598540</v>
      </c>
      <c r="B539">
        <v>1</v>
      </c>
      <c r="D539">
        <v>3112017</v>
      </c>
      <c r="E539" t="s">
        <v>1187</v>
      </c>
      <c r="F539" t="str">
        <f>VLOOKUP(E539,[1]PRODI_2019!$E$2:$J$70,6,FALSE)</f>
        <v>Hukum</v>
      </c>
      <c r="G539">
        <f>VLOOKUP(E539,[1]PRODI_2019!$E$2:$K$70,7,FALSE)</f>
        <v>1111</v>
      </c>
      <c r="H539" t="str">
        <f>VLOOKUP(F539,Sheet1!$H$4:$I$11,2,FALSE)</f>
        <v>1_Hukum</v>
      </c>
      <c r="I539" t="s">
        <v>641</v>
      </c>
      <c r="J539" t="s">
        <v>26</v>
      </c>
      <c r="K539" t="s">
        <v>964</v>
      </c>
      <c r="L539" s="1">
        <v>37828</v>
      </c>
      <c r="M539" t="s">
        <v>28</v>
      </c>
      <c r="N539" t="s">
        <v>36</v>
      </c>
      <c r="O539" t="s">
        <v>29</v>
      </c>
      <c r="P539" t="s">
        <v>85</v>
      </c>
      <c r="Q539" t="str">
        <f t="shared" si="27"/>
        <v>MAN</v>
      </c>
      <c r="R539" t="str">
        <f t="shared" si="28"/>
        <v>Negeri</v>
      </c>
      <c r="S539" t="str">
        <f t="shared" si="26"/>
        <v>MA</v>
      </c>
      <c r="T539" t="s">
        <v>36</v>
      </c>
      <c r="U539" t="s">
        <v>29</v>
      </c>
      <c r="V539" t="s">
        <v>37</v>
      </c>
      <c r="Z539" t="s">
        <v>1173</v>
      </c>
      <c r="AA539" t="str">
        <f>VLOOKUP(A539,[2]registrasi!$B$2:$C$955,2,FALSE)</f>
        <v>registrasi</v>
      </c>
      <c r="AB539">
        <f>VLOOKUP(G539,[3]Sheet1!$C$6:$G$46,5,FALSE)</f>
        <v>1201</v>
      </c>
      <c r="AC539" t="e">
        <f>VLOOKUP(A539,[2]nim!$A$2:$B$922,2,FALSE)</f>
        <v>#N/A</v>
      </c>
    </row>
    <row r="540" spans="1:29" x14ac:dyDescent="0.3">
      <c r="A540">
        <v>4210605310</v>
      </c>
      <c r="B540">
        <v>1</v>
      </c>
      <c r="D540">
        <v>3111165</v>
      </c>
      <c r="E540" t="s">
        <v>208</v>
      </c>
      <c r="F540" t="str">
        <f>VLOOKUP(E540,[1]PRODI_2019!$E$2:$J$70,6,FALSE)</f>
        <v>FKIP</v>
      </c>
      <c r="G540">
        <f>VLOOKUP(E540,[1]PRODI_2019!$E$2:$K$70,7,FALSE)</f>
        <v>2281</v>
      </c>
      <c r="H540" t="str">
        <f>VLOOKUP(F540,Sheet1!$H$4:$I$11,2,FALSE)</f>
        <v>2_FKIP</v>
      </c>
      <c r="I540" t="s">
        <v>642</v>
      </c>
      <c r="J540" t="s">
        <v>35</v>
      </c>
      <c r="K540" t="s">
        <v>967</v>
      </c>
      <c r="L540" s="1">
        <v>37690</v>
      </c>
      <c r="M540" t="s">
        <v>28</v>
      </c>
      <c r="N540" t="s">
        <v>56</v>
      </c>
      <c r="O540" t="s">
        <v>29</v>
      </c>
      <c r="P540" t="s">
        <v>107</v>
      </c>
      <c r="Q540" t="str">
        <f t="shared" si="27"/>
        <v>SMAN</v>
      </c>
      <c r="R540" t="str">
        <f t="shared" si="28"/>
        <v>Negeri</v>
      </c>
      <c r="S540" t="str">
        <f t="shared" si="26"/>
        <v>SMA</v>
      </c>
      <c r="T540" t="s">
        <v>56</v>
      </c>
      <c r="U540" t="s">
        <v>29</v>
      </c>
      <c r="V540" t="s">
        <v>31</v>
      </c>
      <c r="Z540" t="s">
        <v>1178</v>
      </c>
      <c r="AA540" t="str">
        <f>VLOOKUP(A540,[2]registrasi!$B$2:$C$955,2,FALSE)</f>
        <v>registrasi</v>
      </c>
      <c r="AB540">
        <f>VLOOKUP(G540,[3]Sheet1!$C$6:$G$46,5,FALSE)</f>
        <v>160</v>
      </c>
      <c r="AC540" t="e">
        <f>VLOOKUP(A540,[2]nim!$A$2:$B$922,2,FALSE)</f>
        <v>#N/A</v>
      </c>
    </row>
    <row r="541" spans="1:29" x14ac:dyDescent="0.3">
      <c r="A541">
        <v>4210610217</v>
      </c>
      <c r="B541">
        <v>1</v>
      </c>
      <c r="D541">
        <v>3112106</v>
      </c>
      <c r="E541" t="s">
        <v>211</v>
      </c>
      <c r="F541" t="str">
        <f>VLOOKUP(E541,[1]PRODI_2019!$E$2:$J$70,6,FALSE)</f>
        <v>FKIP</v>
      </c>
      <c r="G541">
        <f>VLOOKUP(E541,[1]PRODI_2019!$E$2:$K$70,7,FALSE)</f>
        <v>2227</v>
      </c>
      <c r="H541" t="str">
        <f>VLOOKUP(F541,Sheet1!$H$4:$I$11,2,FALSE)</f>
        <v>2_FKIP</v>
      </c>
      <c r="I541" t="s">
        <v>643</v>
      </c>
      <c r="J541" t="s">
        <v>35</v>
      </c>
      <c r="K541" t="s">
        <v>1024</v>
      </c>
      <c r="L541" s="1">
        <v>38063</v>
      </c>
      <c r="M541" t="s">
        <v>28</v>
      </c>
      <c r="N541" t="s">
        <v>27</v>
      </c>
      <c r="O541" t="s">
        <v>29</v>
      </c>
      <c r="P541" t="s">
        <v>109</v>
      </c>
      <c r="Q541" t="str">
        <f t="shared" si="27"/>
        <v>SMAN</v>
      </c>
      <c r="R541" t="str">
        <f t="shared" si="28"/>
        <v>Negeri</v>
      </c>
      <c r="S541" t="str">
        <f t="shared" si="26"/>
        <v>SMA</v>
      </c>
      <c r="T541" t="s">
        <v>27</v>
      </c>
      <c r="U541" t="s">
        <v>29</v>
      </c>
      <c r="V541" t="s">
        <v>31</v>
      </c>
      <c r="Z541" t="s">
        <v>1176</v>
      </c>
      <c r="AA541" t="str">
        <f>VLOOKUP(A541,[2]registrasi!$B$2:$C$955,2,FALSE)</f>
        <v>registrasi</v>
      </c>
      <c r="AB541">
        <f>VLOOKUP(G541,[3]Sheet1!$C$6:$G$46,5,FALSE)</f>
        <v>723</v>
      </c>
      <c r="AC541" t="e">
        <f>VLOOKUP(A541,[2]nim!$A$2:$B$922,2,FALSE)</f>
        <v>#N/A</v>
      </c>
    </row>
    <row r="542" spans="1:29" x14ac:dyDescent="0.3">
      <c r="A542">
        <v>4210613705</v>
      </c>
      <c r="B542">
        <v>1</v>
      </c>
      <c r="D542">
        <v>3112192</v>
      </c>
      <c r="E542" t="s">
        <v>202</v>
      </c>
      <c r="F542" t="str">
        <f>VLOOKUP(E542,[1]PRODI_2019!$E$2:$J$70,6,FALSE)</f>
        <v>FISIP</v>
      </c>
      <c r="G542">
        <f>VLOOKUP(E542,[1]PRODI_2019!$E$2:$K$70,7,FALSE)</f>
        <v>6670</v>
      </c>
      <c r="H542" t="str">
        <f>VLOOKUP(F542,Sheet1!$H$4:$I$11,2,FALSE)</f>
        <v>6_FISIP</v>
      </c>
      <c r="I542" t="s">
        <v>644</v>
      </c>
      <c r="J542" t="s">
        <v>35</v>
      </c>
      <c r="K542" t="s">
        <v>956</v>
      </c>
      <c r="L542" s="1">
        <v>37697</v>
      </c>
      <c r="M542" t="s">
        <v>28</v>
      </c>
      <c r="N542" t="s">
        <v>42</v>
      </c>
      <c r="O542" t="s">
        <v>29</v>
      </c>
      <c r="P542" t="s">
        <v>79</v>
      </c>
      <c r="Q542" t="str">
        <f t="shared" si="27"/>
        <v>SMAN</v>
      </c>
      <c r="R542" t="str">
        <f t="shared" si="28"/>
        <v>Negeri</v>
      </c>
      <c r="S542" t="str">
        <f t="shared" si="26"/>
        <v>SMA</v>
      </c>
      <c r="T542" t="s">
        <v>42</v>
      </c>
      <c r="U542" t="s">
        <v>29</v>
      </c>
      <c r="V542" t="s">
        <v>31</v>
      </c>
      <c r="Z542" t="s">
        <v>1178</v>
      </c>
      <c r="AA542" t="str">
        <f>VLOOKUP(A542,[2]registrasi!$B$2:$C$955,2,FALSE)</f>
        <v>registrasi</v>
      </c>
      <c r="AB542">
        <f>VLOOKUP(G542,[3]Sheet1!$C$6:$G$46,5,FALSE)</f>
        <v>512</v>
      </c>
      <c r="AC542" t="e">
        <f>VLOOKUP(A542,[2]nim!$A$2:$B$922,2,FALSE)</f>
        <v>#N/A</v>
      </c>
    </row>
    <row r="543" spans="1:29" x14ac:dyDescent="0.3">
      <c r="A543">
        <v>4210620984</v>
      </c>
      <c r="B543">
        <v>1</v>
      </c>
      <c r="D543">
        <v>3111053</v>
      </c>
      <c r="E543" t="s">
        <v>227</v>
      </c>
      <c r="F543" t="str">
        <f>VLOOKUP(E543,[1]PRODI_2019!$E$2:$J$70,6,FALSE)</f>
        <v>Teknik</v>
      </c>
      <c r="G543">
        <f>VLOOKUP(E543,[1]PRODI_2019!$E$2:$K$70,7,FALSE)</f>
        <v>3335</v>
      </c>
      <c r="H543" t="str">
        <f>VLOOKUP(F543,Sheet1!$H$4:$I$11,2,FALSE)</f>
        <v>3_Teknik</v>
      </c>
      <c r="I543" t="s">
        <v>645</v>
      </c>
      <c r="J543" t="s">
        <v>35</v>
      </c>
      <c r="K543" t="s">
        <v>1006</v>
      </c>
      <c r="L543" s="1">
        <v>37957</v>
      </c>
      <c r="M543" t="s">
        <v>28</v>
      </c>
      <c r="N543" t="s">
        <v>36</v>
      </c>
      <c r="O543" t="s">
        <v>29</v>
      </c>
      <c r="P543" t="s">
        <v>77</v>
      </c>
      <c r="Q543" t="str">
        <f t="shared" si="27"/>
        <v>SMAN</v>
      </c>
      <c r="R543" t="str">
        <f t="shared" si="28"/>
        <v>Negeri</v>
      </c>
      <c r="S543" t="str">
        <f t="shared" si="26"/>
        <v>SMA</v>
      </c>
      <c r="T543" t="s">
        <v>36</v>
      </c>
      <c r="U543" t="s">
        <v>29</v>
      </c>
      <c r="V543" t="s">
        <v>37</v>
      </c>
      <c r="Z543" t="s">
        <v>1176</v>
      </c>
      <c r="AA543" t="str">
        <f>VLOOKUP(A543,[2]registrasi!$B$2:$C$955,2,FALSE)</f>
        <v>registrasi</v>
      </c>
      <c r="AB543">
        <f>VLOOKUP(G543,[3]Sheet1!$C$6:$G$46,5,FALSE)</f>
        <v>411</v>
      </c>
      <c r="AC543" t="str">
        <f>VLOOKUP(A543,[2]nim!$A$2:$B$922,2,FALSE)</f>
        <v>diterima</v>
      </c>
    </row>
    <row r="544" spans="1:29" x14ac:dyDescent="0.3">
      <c r="A544">
        <v>4210622386</v>
      </c>
      <c r="B544">
        <v>1</v>
      </c>
      <c r="D544">
        <v>3111207</v>
      </c>
      <c r="E544" t="s">
        <v>235</v>
      </c>
      <c r="F544" t="str">
        <f>VLOOKUP(E544,[1]PRODI_2019!$E$2:$J$70,6,FALSE)</f>
        <v>Kedokteran</v>
      </c>
      <c r="G544">
        <f>VLOOKUP(E544,[1]PRODI_2019!$E$2:$K$70,7,FALSE)</f>
        <v>8881</v>
      </c>
      <c r="H544" t="str">
        <f>VLOOKUP(F544,Sheet1!$H$4:$I$11,2,FALSE)</f>
        <v>8_Kedokteran</v>
      </c>
      <c r="I544" t="s">
        <v>646</v>
      </c>
      <c r="J544" t="s">
        <v>35</v>
      </c>
      <c r="K544" t="s">
        <v>957</v>
      </c>
      <c r="L544" s="1">
        <v>37674</v>
      </c>
      <c r="M544" t="s">
        <v>28</v>
      </c>
      <c r="N544" t="s">
        <v>43</v>
      </c>
      <c r="O544" t="s">
        <v>29</v>
      </c>
      <c r="P544" t="s">
        <v>176</v>
      </c>
      <c r="Q544" t="str">
        <f t="shared" si="27"/>
        <v>MAN</v>
      </c>
      <c r="R544" t="str">
        <f t="shared" si="28"/>
        <v>Negeri</v>
      </c>
      <c r="S544" t="str">
        <f t="shared" si="26"/>
        <v>MA</v>
      </c>
      <c r="T544" t="s">
        <v>43</v>
      </c>
      <c r="U544" t="s">
        <v>29</v>
      </c>
      <c r="V544" t="s">
        <v>31</v>
      </c>
      <c r="Z544" t="s">
        <v>1179</v>
      </c>
      <c r="AA544" t="str">
        <f>VLOOKUP(A544,[2]registrasi!$B$2:$C$955,2,FALSE)</f>
        <v>registrasi</v>
      </c>
      <c r="AB544">
        <f>VLOOKUP(G544,[3]Sheet1!$C$6:$G$46,5,FALSE)</f>
        <v>584</v>
      </c>
      <c r="AC544" t="e">
        <f>VLOOKUP(A544,[2]nim!$A$2:$B$922,2,FALSE)</f>
        <v>#N/A</v>
      </c>
    </row>
    <row r="545" spans="1:29" x14ac:dyDescent="0.3">
      <c r="A545">
        <v>4210623479</v>
      </c>
      <c r="B545">
        <v>1</v>
      </c>
      <c r="D545">
        <v>3111022</v>
      </c>
      <c r="E545" t="s">
        <v>209</v>
      </c>
      <c r="F545" t="str">
        <f>VLOOKUP(E545,[1]PRODI_2019!$E$2:$J$70,6,FALSE)</f>
        <v>Teknik</v>
      </c>
      <c r="G545">
        <f>VLOOKUP(E545,[1]PRODI_2019!$E$2:$K$70,7,FALSE)</f>
        <v>3332</v>
      </c>
      <c r="H545" t="str">
        <f>VLOOKUP(F545,Sheet1!$H$4:$I$11,2,FALSE)</f>
        <v>3_Teknik</v>
      </c>
      <c r="I545" t="s">
        <v>647</v>
      </c>
      <c r="J545" t="s">
        <v>26</v>
      </c>
      <c r="K545" t="s">
        <v>960</v>
      </c>
      <c r="L545" s="1">
        <v>37786</v>
      </c>
      <c r="M545" t="s">
        <v>1058</v>
      </c>
      <c r="N545" t="s">
        <v>27</v>
      </c>
      <c r="O545" t="s">
        <v>29</v>
      </c>
      <c r="P545" t="s">
        <v>100</v>
      </c>
      <c r="Q545" t="str">
        <f t="shared" si="27"/>
        <v>SMAN</v>
      </c>
      <c r="R545" t="str">
        <f t="shared" si="28"/>
        <v>Negeri</v>
      </c>
      <c r="S545" t="str">
        <f t="shared" si="26"/>
        <v>SMA</v>
      </c>
      <c r="T545" t="s">
        <v>27</v>
      </c>
      <c r="U545" t="s">
        <v>29</v>
      </c>
      <c r="V545" t="s">
        <v>31</v>
      </c>
      <c r="Z545" t="s">
        <v>1178</v>
      </c>
      <c r="AA545" t="str">
        <f>VLOOKUP(A545,[2]registrasi!$B$2:$C$955,2,FALSE)</f>
        <v>registrasi</v>
      </c>
      <c r="AB545">
        <f>VLOOKUP(G545,[3]Sheet1!$C$6:$G$46,5,FALSE)</f>
        <v>434</v>
      </c>
      <c r="AC545" t="e">
        <f>VLOOKUP(A545,[2]nim!$A$2:$B$922,2,FALSE)</f>
        <v>#N/A</v>
      </c>
    </row>
    <row r="546" spans="1:29" x14ac:dyDescent="0.3">
      <c r="A546">
        <v>4210623671</v>
      </c>
      <c r="B546">
        <v>1</v>
      </c>
      <c r="D546">
        <v>3112072</v>
      </c>
      <c r="E546" t="s">
        <v>203</v>
      </c>
      <c r="F546" t="str">
        <f>VLOOKUP(E546,[1]PRODI_2019!$E$2:$J$70,6,FALSE)</f>
        <v>FKIP</v>
      </c>
      <c r="G546">
        <f>VLOOKUP(E546,[1]PRODI_2019!$E$2:$K$70,7,FALSE)</f>
        <v>2221</v>
      </c>
      <c r="H546" t="str">
        <f>VLOOKUP(F546,Sheet1!$H$4:$I$11,2,FALSE)</f>
        <v>2_FKIP</v>
      </c>
      <c r="I546" t="s">
        <v>648</v>
      </c>
      <c r="J546" t="s">
        <v>35</v>
      </c>
      <c r="K546" t="s">
        <v>966</v>
      </c>
      <c r="L546" s="1">
        <v>37607</v>
      </c>
      <c r="M546" t="s">
        <v>28</v>
      </c>
      <c r="N546" t="s">
        <v>49</v>
      </c>
      <c r="O546" t="s">
        <v>29</v>
      </c>
      <c r="P546" t="s">
        <v>74</v>
      </c>
      <c r="Q546" t="str">
        <f t="shared" si="27"/>
        <v>SMKN</v>
      </c>
      <c r="R546" t="str">
        <f t="shared" si="28"/>
        <v>Negeri</v>
      </c>
      <c r="S546" t="str">
        <f t="shared" si="26"/>
        <v>SMK</v>
      </c>
      <c r="T546" t="s">
        <v>49</v>
      </c>
      <c r="U546" t="s">
        <v>29</v>
      </c>
      <c r="V546" t="s">
        <v>37</v>
      </c>
      <c r="Z546" t="s">
        <v>1173</v>
      </c>
      <c r="AA546" t="str">
        <f>VLOOKUP(A546,[2]registrasi!$B$2:$C$955,2,FALSE)</f>
        <v>registrasi</v>
      </c>
      <c r="AB546">
        <f>VLOOKUP(G546,[3]Sheet1!$C$6:$G$46,5,FALSE)</f>
        <v>112</v>
      </c>
      <c r="AC546" t="str">
        <f>VLOOKUP(A546,[2]nim!$A$2:$B$922,2,FALSE)</f>
        <v>diterima</v>
      </c>
    </row>
    <row r="547" spans="1:29" x14ac:dyDescent="0.3">
      <c r="A547">
        <v>4210633465</v>
      </c>
      <c r="B547">
        <v>1</v>
      </c>
      <c r="D547">
        <v>3112017</v>
      </c>
      <c r="E547" t="s">
        <v>1187</v>
      </c>
      <c r="F547" t="str">
        <f>VLOOKUP(E547,[1]PRODI_2019!$E$2:$J$70,6,FALSE)</f>
        <v>Hukum</v>
      </c>
      <c r="G547">
        <f>VLOOKUP(E547,[1]PRODI_2019!$E$2:$K$70,7,FALSE)</f>
        <v>1111</v>
      </c>
      <c r="H547" t="str">
        <f>VLOOKUP(F547,Sheet1!$H$4:$I$11,2,FALSE)</f>
        <v>1_Hukum</v>
      </c>
      <c r="I547" t="s">
        <v>649</v>
      </c>
      <c r="J547" t="s">
        <v>35</v>
      </c>
      <c r="K547" t="s">
        <v>1025</v>
      </c>
      <c r="L547" s="1">
        <v>37859</v>
      </c>
      <c r="M547" t="s">
        <v>28</v>
      </c>
      <c r="N547" t="s">
        <v>27</v>
      </c>
      <c r="O547" t="s">
        <v>29</v>
      </c>
      <c r="P547" t="s">
        <v>109</v>
      </c>
      <c r="Q547" t="str">
        <f t="shared" si="27"/>
        <v>SMAN</v>
      </c>
      <c r="R547" t="str">
        <f t="shared" si="28"/>
        <v>Negeri</v>
      </c>
      <c r="S547" t="str">
        <f t="shared" si="26"/>
        <v>SMA</v>
      </c>
      <c r="T547" t="s">
        <v>27</v>
      </c>
      <c r="U547" t="s">
        <v>29</v>
      </c>
      <c r="V547" t="s">
        <v>31</v>
      </c>
      <c r="Z547" t="s">
        <v>1172</v>
      </c>
      <c r="AA547" t="str">
        <f>VLOOKUP(A547,[2]registrasi!$B$2:$C$955,2,FALSE)</f>
        <v>registrasi</v>
      </c>
      <c r="AB547">
        <f>VLOOKUP(G547,[3]Sheet1!$C$6:$G$46,5,FALSE)</f>
        <v>1201</v>
      </c>
      <c r="AC547" t="e">
        <f>VLOOKUP(A547,[2]nim!$A$2:$B$922,2,FALSE)</f>
        <v>#N/A</v>
      </c>
    </row>
    <row r="548" spans="1:29" x14ac:dyDescent="0.3">
      <c r="A548">
        <v>4210639267</v>
      </c>
      <c r="B548">
        <v>1</v>
      </c>
      <c r="D548">
        <v>3112017</v>
      </c>
      <c r="E548" t="s">
        <v>1187</v>
      </c>
      <c r="F548" t="str">
        <f>VLOOKUP(E548,[1]PRODI_2019!$E$2:$J$70,6,FALSE)</f>
        <v>Hukum</v>
      </c>
      <c r="G548">
        <f>VLOOKUP(E548,[1]PRODI_2019!$E$2:$K$70,7,FALSE)</f>
        <v>1111</v>
      </c>
      <c r="H548" t="str">
        <f>VLOOKUP(F548,Sheet1!$H$4:$I$11,2,FALSE)</f>
        <v>1_Hukum</v>
      </c>
      <c r="I548" t="s">
        <v>650</v>
      </c>
      <c r="J548" t="s">
        <v>35</v>
      </c>
      <c r="K548" t="s">
        <v>962</v>
      </c>
      <c r="L548" s="1">
        <v>37455</v>
      </c>
      <c r="M548" t="s">
        <v>28</v>
      </c>
      <c r="N548" t="s">
        <v>43</v>
      </c>
      <c r="O548" t="s">
        <v>29</v>
      </c>
      <c r="P548" t="s">
        <v>135</v>
      </c>
      <c r="Q548" t="str">
        <f t="shared" si="27"/>
        <v>SMAN</v>
      </c>
      <c r="R548" t="str">
        <f t="shared" si="28"/>
        <v>Negeri</v>
      </c>
      <c r="S548" t="str">
        <f t="shared" si="26"/>
        <v>SMA</v>
      </c>
      <c r="T548" t="s">
        <v>43</v>
      </c>
      <c r="U548" t="s">
        <v>29</v>
      </c>
      <c r="V548" t="s">
        <v>37</v>
      </c>
      <c r="Z548" t="s">
        <v>1174</v>
      </c>
      <c r="AA548" t="str">
        <f>VLOOKUP(A548,[2]registrasi!$B$2:$C$955,2,FALSE)</f>
        <v>registrasi</v>
      </c>
      <c r="AB548">
        <f>VLOOKUP(G548,[3]Sheet1!$C$6:$G$46,5,FALSE)</f>
        <v>1201</v>
      </c>
      <c r="AC548" t="str">
        <f>VLOOKUP(A548,[2]nim!$A$2:$B$922,2,FALSE)</f>
        <v>diterima</v>
      </c>
    </row>
    <row r="549" spans="1:29" x14ac:dyDescent="0.3">
      <c r="A549">
        <v>4210639556</v>
      </c>
      <c r="B549">
        <v>1</v>
      </c>
      <c r="D549">
        <v>3112041</v>
      </c>
      <c r="E549" t="s">
        <v>1186</v>
      </c>
      <c r="F549" t="str">
        <f>VLOOKUP(E549,[1]PRODI_2019!$E$2:$J$70,6,FALSE)</f>
        <v>FEB</v>
      </c>
      <c r="G549">
        <f>VLOOKUP(E549,[1]PRODI_2019!$E$2:$K$70,7,FALSE)</f>
        <v>5553</v>
      </c>
      <c r="H549" t="str">
        <f>VLOOKUP(F549,Sheet1!$H$4:$I$11,2,FALSE)</f>
        <v>5_FEB</v>
      </c>
      <c r="I549" t="s">
        <v>1334</v>
      </c>
      <c r="J549" t="s">
        <v>35</v>
      </c>
      <c r="K549" t="s">
        <v>1026</v>
      </c>
      <c r="L549" s="1">
        <v>37978</v>
      </c>
      <c r="M549" t="s">
        <v>28</v>
      </c>
      <c r="N549" t="s">
        <v>43</v>
      </c>
      <c r="O549" t="s">
        <v>29</v>
      </c>
      <c r="P549" t="s">
        <v>69</v>
      </c>
      <c r="Q549" t="str">
        <f t="shared" si="27"/>
        <v>SMAN</v>
      </c>
      <c r="R549" t="str">
        <f t="shared" si="28"/>
        <v>Negeri</v>
      </c>
      <c r="S549" t="str">
        <f t="shared" si="26"/>
        <v>SMA</v>
      </c>
      <c r="T549" t="s">
        <v>43</v>
      </c>
      <c r="U549" t="s">
        <v>29</v>
      </c>
      <c r="V549" t="s">
        <v>31</v>
      </c>
      <c r="Z549" t="s">
        <v>1179</v>
      </c>
      <c r="AA549" t="str">
        <f>VLOOKUP(A549,[2]registrasi!$B$2:$C$955,2,FALSE)</f>
        <v>registrasi</v>
      </c>
      <c r="AB549">
        <f>VLOOKUP(G549,[3]Sheet1!$C$6:$G$46,5,FALSE)</f>
        <v>288</v>
      </c>
      <c r="AC549" t="e">
        <f>VLOOKUP(A549,[2]nim!$A$2:$B$922,2,FALSE)</f>
        <v>#N/A</v>
      </c>
    </row>
    <row r="550" spans="1:29" x14ac:dyDescent="0.3">
      <c r="A550">
        <v>4210646048</v>
      </c>
      <c r="B550">
        <v>1</v>
      </c>
      <c r="D550">
        <v>3112106</v>
      </c>
      <c r="E550" t="s">
        <v>211</v>
      </c>
      <c r="F550" t="str">
        <f>VLOOKUP(E550,[1]PRODI_2019!$E$2:$J$70,6,FALSE)</f>
        <v>FKIP</v>
      </c>
      <c r="G550">
        <f>VLOOKUP(E550,[1]PRODI_2019!$E$2:$K$70,7,FALSE)</f>
        <v>2227</v>
      </c>
      <c r="H550" t="str">
        <f>VLOOKUP(F550,Sheet1!$H$4:$I$11,2,FALSE)</f>
        <v>2_FKIP</v>
      </c>
      <c r="I550" t="s">
        <v>1335</v>
      </c>
      <c r="J550" t="s">
        <v>35</v>
      </c>
      <c r="K550" t="s">
        <v>967</v>
      </c>
      <c r="L550" s="1">
        <v>37808</v>
      </c>
      <c r="M550" t="s">
        <v>28</v>
      </c>
      <c r="N550" t="s">
        <v>43</v>
      </c>
      <c r="O550" t="s">
        <v>29</v>
      </c>
      <c r="P550" t="s">
        <v>181</v>
      </c>
      <c r="Q550" t="str">
        <f t="shared" si="27"/>
        <v>SMAN</v>
      </c>
      <c r="R550" t="str">
        <f t="shared" si="28"/>
        <v>Negeri</v>
      </c>
      <c r="S550" t="str">
        <f t="shared" si="26"/>
        <v>SMA</v>
      </c>
      <c r="T550" t="s">
        <v>43</v>
      </c>
      <c r="U550" t="s">
        <v>29</v>
      </c>
      <c r="V550" t="s">
        <v>37</v>
      </c>
      <c r="Z550" t="s">
        <v>1173</v>
      </c>
      <c r="AA550" t="str">
        <f>VLOOKUP(A550,[2]registrasi!$B$2:$C$955,2,FALSE)</f>
        <v>registrasi</v>
      </c>
      <c r="AB550">
        <f>VLOOKUP(G550,[3]Sheet1!$C$6:$G$46,5,FALSE)</f>
        <v>723</v>
      </c>
      <c r="AC550" t="str">
        <f>VLOOKUP(A550,[2]nim!$A$2:$B$922,2,FALSE)</f>
        <v>diterima</v>
      </c>
    </row>
    <row r="551" spans="1:29" x14ac:dyDescent="0.3">
      <c r="A551">
        <v>4210652554</v>
      </c>
      <c r="B551">
        <v>1</v>
      </c>
      <c r="D551">
        <v>3112056</v>
      </c>
      <c r="E551" t="s">
        <v>224</v>
      </c>
      <c r="F551" t="str">
        <f>VLOOKUP(E551,[1]PRODI_2019!$E$2:$J$70,6,FALSE)</f>
        <v>FISIP</v>
      </c>
      <c r="G551">
        <f>VLOOKUP(E551,[1]PRODI_2019!$E$2:$K$70,7,FALSE)</f>
        <v>6661</v>
      </c>
      <c r="H551" t="str">
        <f>VLOOKUP(F551,Sheet1!$H$4:$I$11,2,FALSE)</f>
        <v>6_FISIP</v>
      </c>
      <c r="I551" t="s">
        <v>651</v>
      </c>
      <c r="J551" t="s">
        <v>35</v>
      </c>
      <c r="K551" t="s">
        <v>960</v>
      </c>
      <c r="L551" s="1">
        <v>37953</v>
      </c>
      <c r="M551" t="s">
        <v>28</v>
      </c>
      <c r="N551" t="s">
        <v>27</v>
      </c>
      <c r="O551" t="s">
        <v>29</v>
      </c>
      <c r="P551" t="s">
        <v>116</v>
      </c>
      <c r="Q551" t="str">
        <f t="shared" si="27"/>
        <v>MAN</v>
      </c>
      <c r="R551" t="str">
        <f t="shared" si="28"/>
        <v>Negeri</v>
      </c>
      <c r="S551" t="str">
        <f t="shared" si="26"/>
        <v>MA</v>
      </c>
      <c r="T551" t="s">
        <v>27</v>
      </c>
      <c r="U551" t="s">
        <v>29</v>
      </c>
      <c r="V551" t="s">
        <v>31</v>
      </c>
      <c r="Z551" t="s">
        <v>1177</v>
      </c>
      <c r="AA551" t="str">
        <f>VLOOKUP(A551,[2]registrasi!$B$2:$C$955,2,FALSE)</f>
        <v>registrasi</v>
      </c>
      <c r="AB551">
        <f>VLOOKUP(G551,[3]Sheet1!$C$6:$G$46,5,FALSE)</f>
        <v>1115</v>
      </c>
      <c r="AC551" t="e">
        <f>VLOOKUP(A551,[2]nim!$A$2:$B$922,2,FALSE)</f>
        <v>#N/A</v>
      </c>
    </row>
    <row r="552" spans="1:29" x14ac:dyDescent="0.3">
      <c r="A552">
        <v>4211003079</v>
      </c>
      <c r="B552">
        <v>1</v>
      </c>
      <c r="D552">
        <v>3111142</v>
      </c>
      <c r="E552" t="s">
        <v>230</v>
      </c>
      <c r="F552" t="str">
        <f>VLOOKUP(E552,[1]PRODI_2019!$E$2:$J$70,6,FALSE)</f>
        <v>FKIP</v>
      </c>
      <c r="G552">
        <f>VLOOKUP(E552,[1]PRODI_2019!$E$2:$K$70,7,FALSE)</f>
        <v>2280</v>
      </c>
      <c r="H552" t="str">
        <f>VLOOKUP(F552,Sheet1!$H$4:$I$11,2,FALSE)</f>
        <v>2_FKIP</v>
      </c>
      <c r="I552" t="s">
        <v>1336</v>
      </c>
      <c r="J552" t="s">
        <v>35</v>
      </c>
      <c r="K552" t="s">
        <v>972</v>
      </c>
      <c r="L552" s="1">
        <v>37766</v>
      </c>
      <c r="M552" t="s">
        <v>28</v>
      </c>
      <c r="N552" t="s">
        <v>36</v>
      </c>
      <c r="O552" t="s">
        <v>29</v>
      </c>
      <c r="P552" t="s">
        <v>1126</v>
      </c>
      <c r="Q552" t="str">
        <f t="shared" si="27"/>
        <v>SMAN</v>
      </c>
      <c r="R552" t="str">
        <f t="shared" si="28"/>
        <v>Negeri</v>
      </c>
      <c r="S552" t="str">
        <f t="shared" si="26"/>
        <v>SMA</v>
      </c>
      <c r="T552" t="s">
        <v>36</v>
      </c>
      <c r="U552" t="s">
        <v>29</v>
      </c>
      <c r="V552" t="s">
        <v>37</v>
      </c>
      <c r="Z552" t="s">
        <v>1172</v>
      </c>
      <c r="AA552" t="str">
        <f>VLOOKUP(A552,[2]registrasi!$B$2:$C$955,2,FALSE)</f>
        <v>registrasi</v>
      </c>
      <c r="AB552">
        <f>VLOOKUP(G552,[3]Sheet1!$C$6:$G$46,5,FALSE)</f>
        <v>151</v>
      </c>
      <c r="AC552" t="str">
        <f>VLOOKUP(A552,[2]nim!$A$2:$B$922,2,FALSE)</f>
        <v>diterima</v>
      </c>
    </row>
    <row r="553" spans="1:29" x14ac:dyDescent="0.3">
      <c r="A553">
        <v>4210523156</v>
      </c>
      <c r="B553">
        <v>1</v>
      </c>
      <c r="D553">
        <v>3112087</v>
      </c>
      <c r="E553" t="s">
        <v>1188</v>
      </c>
      <c r="F553" t="str">
        <f>VLOOKUP(E553,[1]PRODI_2019!$E$2:$J$70,6,FALSE)</f>
        <v>FKIP</v>
      </c>
      <c r="G553">
        <f>VLOOKUP(E553,[1]PRODI_2019!$E$2:$K$70,7,FALSE)</f>
        <v>2222</v>
      </c>
      <c r="H553" t="str">
        <f>VLOOKUP(F553,Sheet1!$H$4:$I$11,2,FALSE)</f>
        <v>2_FKIP</v>
      </c>
      <c r="I553" t="s">
        <v>1337</v>
      </c>
      <c r="J553" t="s">
        <v>26</v>
      </c>
      <c r="K553" t="s">
        <v>956</v>
      </c>
      <c r="L553" s="1">
        <v>37289</v>
      </c>
      <c r="M553" t="s">
        <v>28</v>
      </c>
      <c r="N553" t="s">
        <v>42</v>
      </c>
      <c r="O553" t="s">
        <v>29</v>
      </c>
      <c r="P553" t="s">
        <v>1124</v>
      </c>
      <c r="Q553" t="str">
        <f t="shared" si="27"/>
        <v>SMAS</v>
      </c>
      <c r="R553" t="str">
        <f t="shared" si="28"/>
        <v>Swasta</v>
      </c>
      <c r="S553" t="str">
        <f t="shared" si="26"/>
        <v>SMA</v>
      </c>
      <c r="T553" t="s">
        <v>42</v>
      </c>
      <c r="U553" t="s">
        <v>29</v>
      </c>
      <c r="V553" t="s">
        <v>37</v>
      </c>
      <c r="Z553" t="s">
        <v>1172</v>
      </c>
      <c r="AA553" t="str">
        <f>VLOOKUP(A553,[2]registrasi!$B$2:$C$955,2,FALSE)</f>
        <v>registrasi</v>
      </c>
      <c r="AB553">
        <f>VLOOKUP(G553,[3]Sheet1!$C$6:$G$46,5,FALSE)</f>
        <v>578</v>
      </c>
      <c r="AC553" t="str">
        <f>VLOOKUP(A553,[2]nim!$A$2:$B$922,2,FALSE)</f>
        <v>diterima</v>
      </c>
    </row>
    <row r="554" spans="1:29" x14ac:dyDescent="0.3">
      <c r="A554">
        <v>4210669592</v>
      </c>
      <c r="B554">
        <v>1</v>
      </c>
      <c r="D554">
        <v>3111061</v>
      </c>
      <c r="E554" t="s">
        <v>223</v>
      </c>
      <c r="F554" t="str">
        <f>VLOOKUP(E554,[1]PRODI_2019!$E$2:$J$70,6,FALSE)</f>
        <v>Teknik</v>
      </c>
      <c r="G554">
        <f>VLOOKUP(E554,[1]PRODI_2019!$E$2:$K$70,7,FALSE)</f>
        <v>3336</v>
      </c>
      <c r="H554" t="str">
        <f>VLOOKUP(F554,Sheet1!$H$4:$I$11,2,FALSE)</f>
        <v>3_Teknik</v>
      </c>
      <c r="I554" t="s">
        <v>652</v>
      </c>
      <c r="J554" t="s">
        <v>35</v>
      </c>
      <c r="K554" t="s">
        <v>964</v>
      </c>
      <c r="L554" s="1">
        <v>37876</v>
      </c>
      <c r="M554" t="s">
        <v>28</v>
      </c>
      <c r="N554" t="s">
        <v>36</v>
      </c>
      <c r="O554" t="s">
        <v>29</v>
      </c>
      <c r="P554" t="s">
        <v>91</v>
      </c>
      <c r="Q554" t="str">
        <f t="shared" si="27"/>
        <v>MAN</v>
      </c>
      <c r="R554" t="str">
        <f t="shared" si="28"/>
        <v>Negeri</v>
      </c>
      <c r="S554" t="str">
        <f t="shared" si="26"/>
        <v>MA</v>
      </c>
      <c r="T554" t="s">
        <v>36</v>
      </c>
      <c r="U554" t="s">
        <v>29</v>
      </c>
      <c r="V554" t="s">
        <v>37</v>
      </c>
      <c r="Z554" t="s">
        <v>1172</v>
      </c>
      <c r="AA554" t="str">
        <f>VLOOKUP(A554,[2]registrasi!$B$2:$C$955,2,FALSE)</f>
        <v>registrasi</v>
      </c>
      <c r="AB554">
        <f>VLOOKUP(G554,[3]Sheet1!$C$6:$G$46,5,FALSE)</f>
        <v>511</v>
      </c>
      <c r="AC554" t="str">
        <f>VLOOKUP(A554,[2]nim!$A$2:$B$922,2,FALSE)</f>
        <v>diterima</v>
      </c>
    </row>
    <row r="555" spans="1:29" x14ac:dyDescent="0.3">
      <c r="A555">
        <v>4210671668</v>
      </c>
      <c r="B555">
        <v>1</v>
      </c>
      <c r="D555">
        <v>3111173</v>
      </c>
      <c r="E555" t="s">
        <v>228</v>
      </c>
      <c r="F555" t="str">
        <f>VLOOKUP(E555,[1]PRODI_2019!$E$2:$J$70,6,FALSE)</f>
        <v>Pertanian</v>
      </c>
      <c r="G555">
        <f>VLOOKUP(E555,[1]PRODI_2019!$E$2:$K$70,7,FALSE)</f>
        <v>4444</v>
      </c>
      <c r="H555" t="str">
        <f>VLOOKUP(F555,Sheet1!$H$4:$I$11,2,FALSE)</f>
        <v>4_Pertanian</v>
      </c>
      <c r="I555" t="s">
        <v>653</v>
      </c>
      <c r="J555" t="s">
        <v>35</v>
      </c>
      <c r="K555" t="s">
        <v>967</v>
      </c>
      <c r="L555" s="1">
        <v>37466</v>
      </c>
      <c r="M555" t="s">
        <v>28</v>
      </c>
      <c r="N555" t="s">
        <v>56</v>
      </c>
      <c r="O555" t="s">
        <v>29</v>
      </c>
      <c r="P555" t="s">
        <v>107</v>
      </c>
      <c r="Q555" t="str">
        <f t="shared" si="27"/>
        <v>SMAN</v>
      </c>
      <c r="R555" t="str">
        <f t="shared" si="28"/>
        <v>Negeri</v>
      </c>
      <c r="S555" t="str">
        <f t="shared" si="26"/>
        <v>SMA</v>
      </c>
      <c r="T555" t="s">
        <v>56</v>
      </c>
      <c r="U555" t="s">
        <v>29</v>
      </c>
      <c r="V555" t="s">
        <v>31</v>
      </c>
      <c r="Z555" t="s">
        <v>1180</v>
      </c>
      <c r="AA555" t="str">
        <f>VLOOKUP(A555,[2]registrasi!$B$2:$C$955,2,FALSE)</f>
        <v>registrasi</v>
      </c>
      <c r="AB555">
        <f>VLOOKUP(G555,[3]Sheet1!$C$6:$G$46,5,FALSE)</f>
        <v>476</v>
      </c>
      <c r="AC555" t="e">
        <f>VLOOKUP(A555,[2]nim!$A$2:$B$922,2,FALSE)</f>
        <v>#N/A</v>
      </c>
    </row>
    <row r="556" spans="1:29" x14ac:dyDescent="0.3">
      <c r="A556">
        <v>4210992519</v>
      </c>
      <c r="B556">
        <v>1</v>
      </c>
      <c r="D556">
        <v>3112025</v>
      </c>
      <c r="E556" t="s">
        <v>222</v>
      </c>
      <c r="F556" t="str">
        <f>VLOOKUP(E556,[1]PRODI_2019!$E$2:$J$70,6,FALSE)</f>
        <v>FEB</v>
      </c>
      <c r="G556">
        <f>VLOOKUP(E556,[1]PRODI_2019!$E$2:$K$70,7,FALSE)</f>
        <v>5551</v>
      </c>
      <c r="H556" t="str">
        <f>VLOOKUP(F556,Sheet1!$H$4:$I$11,2,FALSE)</f>
        <v>5_FEB</v>
      </c>
      <c r="I556" t="s">
        <v>654</v>
      </c>
      <c r="J556" t="s">
        <v>35</v>
      </c>
      <c r="K556" t="s">
        <v>958</v>
      </c>
      <c r="L556" s="1">
        <v>37978</v>
      </c>
      <c r="M556" t="s">
        <v>28</v>
      </c>
      <c r="N556" t="s">
        <v>27</v>
      </c>
      <c r="O556" t="s">
        <v>29</v>
      </c>
      <c r="P556" t="s">
        <v>121</v>
      </c>
      <c r="Q556" t="str">
        <f t="shared" si="27"/>
        <v>SMAS</v>
      </c>
      <c r="R556" t="str">
        <f t="shared" si="28"/>
        <v>Swasta</v>
      </c>
      <c r="S556" t="str">
        <f t="shared" si="26"/>
        <v>SMA</v>
      </c>
      <c r="T556" t="s">
        <v>27</v>
      </c>
      <c r="U556" t="s">
        <v>29</v>
      </c>
      <c r="V556" t="s">
        <v>31</v>
      </c>
      <c r="Z556" t="s">
        <v>1179</v>
      </c>
      <c r="AA556" t="str">
        <f>VLOOKUP(A556,[2]registrasi!$B$2:$C$955,2,FALSE)</f>
        <v>registrasi</v>
      </c>
      <c r="AB556">
        <f>VLOOKUP(G556,[3]Sheet1!$C$6:$G$46,5,FALSE)</f>
        <v>1756</v>
      </c>
      <c r="AC556" t="e">
        <f>VLOOKUP(A556,[2]nim!$A$2:$B$922,2,FALSE)</f>
        <v>#N/A</v>
      </c>
    </row>
    <row r="557" spans="1:29" x14ac:dyDescent="0.3">
      <c r="A557">
        <v>4210673584</v>
      </c>
      <c r="B557">
        <v>1</v>
      </c>
      <c r="D557">
        <v>3112033</v>
      </c>
      <c r="E557" t="s">
        <v>204</v>
      </c>
      <c r="F557" t="str">
        <f>VLOOKUP(E557,[1]PRODI_2019!$E$2:$J$70,6,FALSE)</f>
        <v>FEB</v>
      </c>
      <c r="G557">
        <f>VLOOKUP(E557,[1]PRODI_2019!$E$2:$K$70,7,FALSE)</f>
        <v>5552</v>
      </c>
      <c r="H557" t="str">
        <f>VLOOKUP(F557,Sheet1!$H$4:$I$11,2,FALSE)</f>
        <v>5_FEB</v>
      </c>
      <c r="I557" t="s">
        <v>655</v>
      </c>
      <c r="J557" t="s">
        <v>35</v>
      </c>
      <c r="K557" t="s">
        <v>962</v>
      </c>
      <c r="L557" s="1">
        <v>37791</v>
      </c>
      <c r="M557" t="s">
        <v>28</v>
      </c>
      <c r="N557" t="s">
        <v>56</v>
      </c>
      <c r="O557" t="s">
        <v>29</v>
      </c>
      <c r="P557" t="s">
        <v>188</v>
      </c>
      <c r="Q557" t="str">
        <f t="shared" si="27"/>
        <v>SMAN</v>
      </c>
      <c r="R557" t="str">
        <f t="shared" si="28"/>
        <v>Negeri</v>
      </c>
      <c r="S557" t="str">
        <f t="shared" si="26"/>
        <v>SMA</v>
      </c>
      <c r="T557" t="s">
        <v>56</v>
      </c>
      <c r="U557" t="s">
        <v>29</v>
      </c>
      <c r="V557" t="s">
        <v>37</v>
      </c>
      <c r="Z557" t="s">
        <v>1172</v>
      </c>
      <c r="AA557" t="str">
        <f>VLOOKUP(A557,[2]registrasi!$B$2:$C$955,2,FALSE)</f>
        <v>registrasi</v>
      </c>
      <c r="AB557">
        <f>VLOOKUP(G557,[3]Sheet1!$C$6:$G$46,5,FALSE)</f>
        <v>1184</v>
      </c>
      <c r="AC557" t="str">
        <f>VLOOKUP(A557,[2]nim!$A$2:$B$922,2,FALSE)</f>
        <v>diterima</v>
      </c>
    </row>
    <row r="558" spans="1:29" x14ac:dyDescent="0.3">
      <c r="A558">
        <v>4210563716</v>
      </c>
      <c r="B558">
        <v>1</v>
      </c>
      <c r="D558">
        <v>3112176</v>
      </c>
      <c r="E558" t="s">
        <v>207</v>
      </c>
      <c r="F558" t="str">
        <f>VLOOKUP(E558,[1]PRODI_2019!$E$2:$J$70,6,FALSE)</f>
        <v>FKIP</v>
      </c>
      <c r="G558">
        <f>VLOOKUP(E558,[1]PRODI_2019!$E$2:$K$70,7,FALSE)</f>
        <v>2285</v>
      </c>
      <c r="H558" t="str">
        <f>VLOOKUP(F558,Sheet1!$H$4:$I$11,2,FALSE)</f>
        <v>2_FKIP</v>
      </c>
      <c r="I558" t="s">
        <v>656</v>
      </c>
      <c r="J558" t="s">
        <v>35</v>
      </c>
      <c r="K558" t="s">
        <v>967</v>
      </c>
      <c r="L558" s="1">
        <v>37436</v>
      </c>
      <c r="M558" t="s">
        <v>28</v>
      </c>
      <c r="N558" t="s">
        <v>56</v>
      </c>
      <c r="O558" t="s">
        <v>29</v>
      </c>
      <c r="P558" t="s">
        <v>155</v>
      </c>
      <c r="Q558" t="str">
        <f t="shared" si="27"/>
        <v>SMAN</v>
      </c>
      <c r="R558" t="str">
        <f t="shared" si="28"/>
        <v>Negeri</v>
      </c>
      <c r="S558" t="str">
        <f t="shared" si="26"/>
        <v>SMA</v>
      </c>
      <c r="T558" t="s">
        <v>56</v>
      </c>
      <c r="U558" t="s">
        <v>29</v>
      </c>
      <c r="V558" t="s">
        <v>37</v>
      </c>
      <c r="Z558" t="s">
        <v>1173</v>
      </c>
      <c r="AA558" t="str">
        <f>VLOOKUP(A558,[2]registrasi!$B$2:$C$955,2,FALSE)</f>
        <v>registrasi</v>
      </c>
      <c r="AB558">
        <f>VLOOKUP(G558,[3]Sheet1!$C$6:$G$46,5,FALSE)</f>
        <v>715</v>
      </c>
      <c r="AC558" t="str">
        <f>VLOOKUP(A558,[2]nim!$A$2:$B$922,2,FALSE)</f>
        <v>diterima</v>
      </c>
    </row>
    <row r="559" spans="1:29" x14ac:dyDescent="0.3">
      <c r="A559">
        <v>4210598087</v>
      </c>
      <c r="B559">
        <v>1</v>
      </c>
      <c r="D559">
        <v>3112106</v>
      </c>
      <c r="E559" t="s">
        <v>211</v>
      </c>
      <c r="F559" t="str">
        <f>VLOOKUP(E559,[1]PRODI_2019!$E$2:$J$70,6,FALSE)</f>
        <v>FKIP</v>
      </c>
      <c r="G559">
        <f>VLOOKUP(E559,[1]PRODI_2019!$E$2:$K$70,7,FALSE)</f>
        <v>2227</v>
      </c>
      <c r="H559" t="str">
        <f>VLOOKUP(F559,Sheet1!$H$4:$I$11,2,FALSE)</f>
        <v>2_FKIP</v>
      </c>
      <c r="I559" t="s">
        <v>657</v>
      </c>
      <c r="J559" t="s">
        <v>26</v>
      </c>
      <c r="K559" t="s">
        <v>960</v>
      </c>
      <c r="L559" s="1">
        <v>37581</v>
      </c>
      <c r="M559" t="s">
        <v>28</v>
      </c>
      <c r="N559" t="s">
        <v>39</v>
      </c>
      <c r="O559" t="s">
        <v>29</v>
      </c>
      <c r="P559" t="s">
        <v>1125</v>
      </c>
      <c r="Q559" t="str">
        <f t="shared" si="27"/>
        <v>MAN</v>
      </c>
      <c r="R559" t="str">
        <f t="shared" si="28"/>
        <v>Negeri</v>
      </c>
      <c r="S559" t="str">
        <f t="shared" si="26"/>
        <v>MA</v>
      </c>
      <c r="T559" t="s">
        <v>39</v>
      </c>
      <c r="U559" t="s">
        <v>29</v>
      </c>
      <c r="V559" t="s">
        <v>31</v>
      </c>
      <c r="Z559" t="s">
        <v>1178</v>
      </c>
      <c r="AA559" t="str">
        <f>VLOOKUP(A559,[2]registrasi!$B$2:$C$955,2,FALSE)</f>
        <v>registrasi</v>
      </c>
      <c r="AB559">
        <f>VLOOKUP(G559,[3]Sheet1!$C$6:$G$46,5,FALSE)</f>
        <v>723</v>
      </c>
      <c r="AC559" t="e">
        <f>VLOOKUP(A559,[2]nim!$A$2:$B$922,2,FALSE)</f>
        <v>#N/A</v>
      </c>
    </row>
    <row r="560" spans="1:29" x14ac:dyDescent="0.3">
      <c r="A560">
        <v>4210690272</v>
      </c>
      <c r="B560">
        <v>1</v>
      </c>
      <c r="D560">
        <v>3112017</v>
      </c>
      <c r="E560" t="s">
        <v>1187</v>
      </c>
      <c r="F560" t="str">
        <f>VLOOKUP(E560,[1]PRODI_2019!$E$2:$J$70,6,FALSE)</f>
        <v>Hukum</v>
      </c>
      <c r="G560">
        <f>VLOOKUP(E560,[1]PRODI_2019!$E$2:$K$70,7,FALSE)</f>
        <v>1111</v>
      </c>
      <c r="H560" t="str">
        <f>VLOOKUP(F560,Sheet1!$H$4:$I$11,2,FALSE)</f>
        <v>1_Hukum</v>
      </c>
      <c r="I560" t="s">
        <v>658</v>
      </c>
      <c r="J560" t="s">
        <v>35</v>
      </c>
      <c r="K560" t="s">
        <v>960</v>
      </c>
      <c r="L560" s="1">
        <v>37718</v>
      </c>
      <c r="M560" t="s">
        <v>28</v>
      </c>
      <c r="N560" t="s">
        <v>27</v>
      </c>
      <c r="O560" t="s">
        <v>29</v>
      </c>
      <c r="P560" t="s">
        <v>116</v>
      </c>
      <c r="Q560" t="str">
        <f t="shared" si="27"/>
        <v>MAN</v>
      </c>
      <c r="R560" t="str">
        <f t="shared" si="28"/>
        <v>Negeri</v>
      </c>
      <c r="S560" t="str">
        <f t="shared" si="26"/>
        <v>MA</v>
      </c>
      <c r="T560" t="s">
        <v>27</v>
      </c>
      <c r="U560" t="s">
        <v>29</v>
      </c>
      <c r="V560" t="s">
        <v>31</v>
      </c>
      <c r="Z560" t="s">
        <v>1183</v>
      </c>
      <c r="AA560" t="str">
        <f>VLOOKUP(A560,[2]registrasi!$B$2:$C$955,2,FALSE)</f>
        <v>registrasi</v>
      </c>
      <c r="AB560">
        <f>VLOOKUP(G560,[3]Sheet1!$C$6:$G$46,5,FALSE)</f>
        <v>1201</v>
      </c>
      <c r="AC560" t="e">
        <f>VLOOKUP(A560,[2]nim!$A$2:$B$922,2,FALSE)</f>
        <v>#N/A</v>
      </c>
    </row>
    <row r="561" spans="1:29" x14ac:dyDescent="0.3">
      <c r="A561">
        <v>4210690402</v>
      </c>
      <c r="B561">
        <v>1</v>
      </c>
      <c r="D561">
        <v>3112064</v>
      </c>
      <c r="E561" t="s">
        <v>215</v>
      </c>
      <c r="F561" t="str">
        <f>VLOOKUP(E561,[1]PRODI_2019!$E$2:$J$70,6,FALSE)</f>
        <v>FISIP</v>
      </c>
      <c r="G561">
        <f>VLOOKUP(E561,[1]PRODI_2019!$E$2:$K$70,7,FALSE)</f>
        <v>6662</v>
      </c>
      <c r="H561" t="str">
        <f>VLOOKUP(F561,Sheet1!$H$4:$I$11,2,FALSE)</f>
        <v>6_FISIP</v>
      </c>
      <c r="I561" t="s">
        <v>659</v>
      </c>
      <c r="J561" t="s">
        <v>35</v>
      </c>
      <c r="K561" t="s">
        <v>960</v>
      </c>
      <c r="L561" s="1">
        <v>37914</v>
      </c>
      <c r="M561" t="s">
        <v>28</v>
      </c>
      <c r="N561" t="s">
        <v>27</v>
      </c>
      <c r="O561" t="s">
        <v>29</v>
      </c>
      <c r="P561" t="s">
        <v>148</v>
      </c>
      <c r="Q561" t="str">
        <f t="shared" si="27"/>
        <v>MAN</v>
      </c>
      <c r="R561" t="str">
        <f t="shared" si="28"/>
        <v>Negeri</v>
      </c>
      <c r="S561" t="str">
        <f t="shared" si="26"/>
        <v>MA</v>
      </c>
      <c r="T561" t="s">
        <v>27</v>
      </c>
      <c r="U561" t="s">
        <v>29</v>
      </c>
      <c r="V561" t="s">
        <v>31</v>
      </c>
      <c r="Z561" t="s">
        <v>1178</v>
      </c>
      <c r="AA561" t="str">
        <f>VLOOKUP(A561,[2]registrasi!$B$2:$C$955,2,FALSE)</f>
        <v>registrasi</v>
      </c>
      <c r="AB561">
        <f>VLOOKUP(G561,[3]Sheet1!$C$6:$G$46,5,FALSE)</f>
        <v>1423</v>
      </c>
      <c r="AC561" t="e">
        <f>VLOOKUP(A561,[2]nim!$A$2:$B$922,2,FALSE)</f>
        <v>#N/A</v>
      </c>
    </row>
    <row r="562" spans="1:29" x14ac:dyDescent="0.3">
      <c r="A562">
        <v>4210700049</v>
      </c>
      <c r="B562">
        <v>1</v>
      </c>
      <c r="D562">
        <v>3111053</v>
      </c>
      <c r="E562" t="s">
        <v>227</v>
      </c>
      <c r="F562" t="str">
        <f>VLOOKUP(E562,[1]PRODI_2019!$E$2:$J$70,6,FALSE)</f>
        <v>Teknik</v>
      </c>
      <c r="G562">
        <f>VLOOKUP(E562,[1]PRODI_2019!$E$2:$K$70,7,FALSE)</f>
        <v>3335</v>
      </c>
      <c r="H562" t="str">
        <f>VLOOKUP(F562,Sheet1!$H$4:$I$11,2,FALSE)</f>
        <v>3_Teknik</v>
      </c>
      <c r="I562" t="s">
        <v>1338</v>
      </c>
      <c r="J562" t="s">
        <v>35</v>
      </c>
      <c r="K562" t="s">
        <v>967</v>
      </c>
      <c r="L562" s="1">
        <v>37910</v>
      </c>
      <c r="M562" t="s">
        <v>28</v>
      </c>
      <c r="N562" t="s">
        <v>43</v>
      </c>
      <c r="O562" t="s">
        <v>29</v>
      </c>
      <c r="P562" t="s">
        <v>69</v>
      </c>
      <c r="Q562" t="str">
        <f t="shared" si="27"/>
        <v>SMAN</v>
      </c>
      <c r="R562" t="str">
        <f t="shared" si="28"/>
        <v>Negeri</v>
      </c>
      <c r="S562" t="str">
        <f t="shared" si="26"/>
        <v>SMA</v>
      </c>
      <c r="T562" t="s">
        <v>43</v>
      </c>
      <c r="U562" t="s">
        <v>29</v>
      </c>
      <c r="V562" t="s">
        <v>31</v>
      </c>
      <c r="Z562" t="s">
        <v>1178</v>
      </c>
      <c r="AA562" t="str">
        <f>VLOOKUP(A562,[2]registrasi!$B$2:$C$955,2,FALSE)</f>
        <v>registrasi</v>
      </c>
      <c r="AB562">
        <f>VLOOKUP(G562,[3]Sheet1!$C$6:$G$46,5,FALSE)</f>
        <v>411</v>
      </c>
      <c r="AC562" t="e">
        <f>VLOOKUP(A562,[2]nim!$A$2:$B$922,2,FALSE)</f>
        <v>#N/A</v>
      </c>
    </row>
    <row r="563" spans="1:29" x14ac:dyDescent="0.3">
      <c r="A563">
        <v>4210701833</v>
      </c>
      <c r="B563">
        <v>1</v>
      </c>
      <c r="D563">
        <v>3112095</v>
      </c>
      <c r="E563" t="s">
        <v>212</v>
      </c>
      <c r="F563" t="str">
        <f>VLOOKUP(E563,[1]PRODI_2019!$E$2:$J$70,6,FALSE)</f>
        <v>FKIP</v>
      </c>
      <c r="G563">
        <f>VLOOKUP(E563,[1]PRODI_2019!$E$2:$K$70,7,FALSE)</f>
        <v>2223</v>
      </c>
      <c r="H563" t="str">
        <f>VLOOKUP(F563,Sheet1!$H$4:$I$11,2,FALSE)</f>
        <v>2_FKIP</v>
      </c>
      <c r="I563" t="s">
        <v>660</v>
      </c>
      <c r="J563" t="s">
        <v>35</v>
      </c>
      <c r="K563" t="s">
        <v>967</v>
      </c>
      <c r="L563" s="1">
        <v>37872</v>
      </c>
      <c r="M563" t="s">
        <v>28</v>
      </c>
      <c r="N563" t="s">
        <v>56</v>
      </c>
      <c r="O563" t="s">
        <v>29</v>
      </c>
      <c r="P563" t="s">
        <v>155</v>
      </c>
      <c r="Q563" t="str">
        <f t="shared" si="27"/>
        <v>SMAN</v>
      </c>
      <c r="R563" t="str">
        <f t="shared" si="28"/>
        <v>Negeri</v>
      </c>
      <c r="S563" t="str">
        <f t="shared" si="26"/>
        <v>SMA</v>
      </c>
      <c r="T563" t="s">
        <v>56</v>
      </c>
      <c r="U563" t="s">
        <v>29</v>
      </c>
      <c r="V563" t="s">
        <v>37</v>
      </c>
      <c r="Z563" t="s">
        <v>1173</v>
      </c>
      <c r="AA563" t="str">
        <f>VLOOKUP(A563,[2]registrasi!$B$2:$C$955,2,FALSE)</f>
        <v>registrasi</v>
      </c>
      <c r="AB563">
        <f>VLOOKUP(G563,[3]Sheet1!$C$6:$G$46,5,FALSE)</f>
        <v>660</v>
      </c>
      <c r="AC563" t="str">
        <f>VLOOKUP(A563,[2]nim!$A$2:$B$922,2,FALSE)</f>
        <v>diterima</v>
      </c>
    </row>
    <row r="564" spans="1:29" x14ac:dyDescent="0.3">
      <c r="A564">
        <v>4210701872</v>
      </c>
      <c r="B564">
        <v>1</v>
      </c>
      <c r="D564">
        <v>3111076</v>
      </c>
      <c r="E564" t="s">
        <v>218</v>
      </c>
      <c r="F564" t="str">
        <f>VLOOKUP(E564,[1]PRODI_2019!$E$2:$J$70,6,FALSE)</f>
        <v>Pertanian</v>
      </c>
      <c r="G564">
        <f>VLOOKUP(E564,[1]PRODI_2019!$E$2:$K$70,7,FALSE)</f>
        <v>4441</v>
      </c>
      <c r="H564" t="str">
        <f>VLOOKUP(F564,Sheet1!$H$4:$I$11,2,FALSE)</f>
        <v>4_Pertanian</v>
      </c>
      <c r="I564" t="s">
        <v>661</v>
      </c>
      <c r="J564" t="s">
        <v>35</v>
      </c>
      <c r="K564" t="s">
        <v>960</v>
      </c>
      <c r="L564" s="1">
        <v>37840</v>
      </c>
      <c r="M564" t="s">
        <v>28</v>
      </c>
      <c r="N564" t="s">
        <v>27</v>
      </c>
      <c r="O564" t="s">
        <v>29</v>
      </c>
      <c r="P564" t="s">
        <v>148</v>
      </c>
      <c r="Q564" t="str">
        <f t="shared" si="27"/>
        <v>MAN</v>
      </c>
      <c r="R564" t="str">
        <f t="shared" si="28"/>
        <v>Negeri</v>
      </c>
      <c r="S564" t="str">
        <f t="shared" si="26"/>
        <v>MA</v>
      </c>
      <c r="T564" t="s">
        <v>27</v>
      </c>
      <c r="U564" t="s">
        <v>29</v>
      </c>
      <c r="V564" t="s">
        <v>37</v>
      </c>
      <c r="Z564" t="s">
        <v>1175</v>
      </c>
      <c r="AA564" t="str">
        <f>VLOOKUP(A564,[2]registrasi!$B$2:$C$955,2,FALSE)</f>
        <v>registrasi</v>
      </c>
      <c r="AB564">
        <f>VLOOKUP(G564,[3]Sheet1!$C$6:$G$46,5,FALSE)</f>
        <v>789</v>
      </c>
      <c r="AC564" t="str">
        <f>VLOOKUP(A564,[2]nim!$A$2:$B$922,2,FALSE)</f>
        <v>diterima</v>
      </c>
    </row>
    <row r="565" spans="1:29" x14ac:dyDescent="0.3">
      <c r="A565">
        <v>4210710191</v>
      </c>
      <c r="B565">
        <v>1</v>
      </c>
      <c r="D565">
        <v>3111126</v>
      </c>
      <c r="E565" t="s">
        <v>220</v>
      </c>
      <c r="F565" t="str">
        <f>VLOOKUP(E565,[1]PRODI_2019!$E$2:$J$70,6,FALSE)</f>
        <v>FKIP</v>
      </c>
      <c r="G565">
        <f>VLOOKUP(E565,[1]PRODI_2019!$E$2:$K$70,7,FALSE)</f>
        <v>2283</v>
      </c>
      <c r="H565" t="str">
        <f>VLOOKUP(F565,Sheet1!$H$4:$I$11,2,FALSE)</f>
        <v>2_FKIP</v>
      </c>
      <c r="I565" t="s">
        <v>662</v>
      </c>
      <c r="J565" t="s">
        <v>26</v>
      </c>
      <c r="K565" t="s">
        <v>957</v>
      </c>
      <c r="L565" s="1">
        <v>37587</v>
      </c>
      <c r="M565" t="s">
        <v>28</v>
      </c>
      <c r="N565" t="s">
        <v>27</v>
      </c>
      <c r="O565" t="s">
        <v>29</v>
      </c>
      <c r="P565" t="s">
        <v>1127</v>
      </c>
      <c r="Q565" t="str">
        <f t="shared" si="27"/>
        <v>SMKN</v>
      </c>
      <c r="R565" t="str">
        <f t="shared" si="28"/>
        <v>Negeri</v>
      </c>
      <c r="S565" t="str">
        <f t="shared" si="26"/>
        <v>SMK</v>
      </c>
      <c r="T565" t="s">
        <v>27</v>
      </c>
      <c r="U565" t="s">
        <v>29</v>
      </c>
      <c r="V565" t="s">
        <v>37</v>
      </c>
      <c r="Z565" t="s">
        <v>1178</v>
      </c>
      <c r="AA565" t="str">
        <f>VLOOKUP(A565,[2]registrasi!$B$2:$C$955,2,FALSE)</f>
        <v>registrasi</v>
      </c>
      <c r="AB565">
        <f>VLOOKUP(G565,[3]Sheet1!$C$6:$G$46,5,FALSE)</f>
        <v>64</v>
      </c>
      <c r="AC565" t="e">
        <f>VLOOKUP(A565,[2]nim!$A$2:$B$922,2,FALSE)</f>
        <v>#N/A</v>
      </c>
    </row>
    <row r="566" spans="1:29" x14ac:dyDescent="0.3">
      <c r="A566">
        <v>4210718478</v>
      </c>
      <c r="B566">
        <v>1</v>
      </c>
      <c r="D566">
        <v>3111173</v>
      </c>
      <c r="E566" t="s">
        <v>228</v>
      </c>
      <c r="F566" t="str">
        <f>VLOOKUP(E566,[1]PRODI_2019!$E$2:$J$70,6,FALSE)</f>
        <v>Pertanian</v>
      </c>
      <c r="G566">
        <f>VLOOKUP(E566,[1]PRODI_2019!$E$2:$K$70,7,FALSE)</f>
        <v>4444</v>
      </c>
      <c r="H566" t="str">
        <f>VLOOKUP(F566,Sheet1!$H$4:$I$11,2,FALSE)</f>
        <v>4_Pertanian</v>
      </c>
      <c r="I566" t="s">
        <v>663</v>
      </c>
      <c r="J566" t="s">
        <v>35</v>
      </c>
      <c r="K566" t="s">
        <v>974</v>
      </c>
      <c r="L566" s="1">
        <v>37578</v>
      </c>
      <c r="M566" t="s">
        <v>28</v>
      </c>
      <c r="N566" t="s">
        <v>42</v>
      </c>
      <c r="O566" t="s">
        <v>29</v>
      </c>
      <c r="P566" t="s">
        <v>63</v>
      </c>
      <c r="Q566" t="str">
        <f t="shared" si="27"/>
        <v>MAS</v>
      </c>
      <c r="R566" t="str">
        <f t="shared" si="28"/>
        <v>Swasta</v>
      </c>
      <c r="S566" t="str">
        <f t="shared" si="26"/>
        <v>MA</v>
      </c>
      <c r="T566" t="s">
        <v>42</v>
      </c>
      <c r="U566" t="s">
        <v>29</v>
      </c>
      <c r="V566" t="s">
        <v>31</v>
      </c>
      <c r="Z566" t="s">
        <v>1175</v>
      </c>
      <c r="AA566" t="e">
        <f>VLOOKUP(A566,[2]registrasi!$B$2:$C$955,2,FALSE)</f>
        <v>#N/A</v>
      </c>
      <c r="AB566">
        <f>VLOOKUP(G566,[3]Sheet1!$C$6:$G$46,5,FALSE)</f>
        <v>476</v>
      </c>
      <c r="AC566" t="e">
        <f>VLOOKUP(A566,[2]nim!$A$2:$B$922,2,FALSE)</f>
        <v>#N/A</v>
      </c>
    </row>
    <row r="567" spans="1:29" x14ac:dyDescent="0.3">
      <c r="A567">
        <v>4210731427</v>
      </c>
      <c r="B567">
        <v>1</v>
      </c>
      <c r="D567">
        <v>3111084</v>
      </c>
      <c r="E567" t="s">
        <v>205</v>
      </c>
      <c r="F567" t="str">
        <f>VLOOKUP(E567,[1]PRODI_2019!$E$2:$J$70,6,FALSE)</f>
        <v>Pertanian</v>
      </c>
      <c r="G567">
        <f>VLOOKUP(E567,[1]PRODI_2019!$E$2:$K$70,7,FALSE)</f>
        <v>4442</v>
      </c>
      <c r="H567" t="str">
        <f>VLOOKUP(F567,Sheet1!$H$4:$I$11,2,FALSE)</f>
        <v>4_Pertanian</v>
      </c>
      <c r="I567" t="s">
        <v>664</v>
      </c>
      <c r="J567" t="s">
        <v>35</v>
      </c>
      <c r="K567" t="s">
        <v>960</v>
      </c>
      <c r="L567" s="1">
        <v>38048</v>
      </c>
      <c r="M567" t="s">
        <v>28</v>
      </c>
      <c r="N567" t="s">
        <v>27</v>
      </c>
      <c r="O567" t="s">
        <v>29</v>
      </c>
      <c r="P567" t="s">
        <v>148</v>
      </c>
      <c r="Q567" t="str">
        <f t="shared" si="27"/>
        <v>MAN</v>
      </c>
      <c r="R567" t="str">
        <f t="shared" si="28"/>
        <v>Negeri</v>
      </c>
      <c r="S567" t="str">
        <f t="shared" si="26"/>
        <v>MA</v>
      </c>
      <c r="T567" t="s">
        <v>27</v>
      </c>
      <c r="U567" t="s">
        <v>29</v>
      </c>
      <c r="V567" t="s">
        <v>31</v>
      </c>
      <c r="Z567" t="s">
        <v>1174</v>
      </c>
      <c r="AA567" t="str">
        <f>VLOOKUP(A567,[2]registrasi!$B$2:$C$955,2,FALSE)</f>
        <v>registrasi</v>
      </c>
      <c r="AB567">
        <f>VLOOKUP(G567,[3]Sheet1!$C$6:$G$46,5,FALSE)</f>
        <v>404</v>
      </c>
      <c r="AC567" t="e">
        <f>VLOOKUP(A567,[2]nim!$A$2:$B$922,2,FALSE)</f>
        <v>#N/A</v>
      </c>
    </row>
    <row r="568" spans="1:29" x14ac:dyDescent="0.3">
      <c r="A568">
        <v>4210734425</v>
      </c>
      <c r="B568">
        <v>1</v>
      </c>
      <c r="D568">
        <v>3112192</v>
      </c>
      <c r="E568" t="s">
        <v>202</v>
      </c>
      <c r="F568" t="str">
        <f>VLOOKUP(E568,[1]PRODI_2019!$E$2:$J$70,6,FALSE)</f>
        <v>FISIP</v>
      </c>
      <c r="G568">
        <f>VLOOKUP(E568,[1]PRODI_2019!$E$2:$K$70,7,FALSE)</f>
        <v>6670</v>
      </c>
      <c r="H568" t="str">
        <f>VLOOKUP(F568,Sheet1!$H$4:$I$11,2,FALSE)</f>
        <v>6_FISIP</v>
      </c>
      <c r="I568" t="s">
        <v>665</v>
      </c>
      <c r="J568" t="s">
        <v>35</v>
      </c>
      <c r="K568" t="s">
        <v>960</v>
      </c>
      <c r="L568" s="1">
        <v>37746</v>
      </c>
      <c r="M568" t="s">
        <v>28</v>
      </c>
      <c r="N568" t="s">
        <v>27</v>
      </c>
      <c r="O568" t="s">
        <v>29</v>
      </c>
      <c r="P568" t="s">
        <v>176</v>
      </c>
      <c r="Q568" t="str">
        <f t="shared" si="27"/>
        <v>MAN</v>
      </c>
      <c r="R568" t="str">
        <f t="shared" si="28"/>
        <v>Negeri</v>
      </c>
      <c r="S568" t="str">
        <f t="shared" si="26"/>
        <v>MA</v>
      </c>
      <c r="T568" t="s">
        <v>43</v>
      </c>
      <c r="U568" t="s">
        <v>29</v>
      </c>
      <c r="V568" t="s">
        <v>31</v>
      </c>
      <c r="Z568" t="s">
        <v>1177</v>
      </c>
      <c r="AA568" t="str">
        <f>VLOOKUP(A568,[2]registrasi!$B$2:$C$955,2,FALSE)</f>
        <v>registrasi</v>
      </c>
      <c r="AB568">
        <f>VLOOKUP(G568,[3]Sheet1!$C$6:$G$46,5,FALSE)</f>
        <v>512</v>
      </c>
      <c r="AC568" t="e">
        <f>VLOOKUP(A568,[2]nim!$A$2:$B$922,2,FALSE)</f>
        <v>#N/A</v>
      </c>
    </row>
    <row r="569" spans="1:29" x14ac:dyDescent="0.3">
      <c r="A569">
        <v>4210995906</v>
      </c>
      <c r="B569">
        <v>1</v>
      </c>
      <c r="D569">
        <v>3112095</v>
      </c>
      <c r="E569" t="s">
        <v>212</v>
      </c>
      <c r="F569" t="str">
        <f>VLOOKUP(E569,[1]PRODI_2019!$E$2:$J$70,6,FALSE)</f>
        <v>FKIP</v>
      </c>
      <c r="G569">
        <f>VLOOKUP(E569,[1]PRODI_2019!$E$2:$K$70,7,FALSE)</f>
        <v>2223</v>
      </c>
      <c r="H569" t="str">
        <f>VLOOKUP(F569,Sheet1!$H$4:$I$11,2,FALSE)</f>
        <v>2_FKIP</v>
      </c>
      <c r="I569" t="s">
        <v>666</v>
      </c>
      <c r="J569" t="s">
        <v>35</v>
      </c>
      <c r="K569" t="s">
        <v>967</v>
      </c>
      <c r="L569" s="1">
        <v>37976</v>
      </c>
      <c r="M569" t="s">
        <v>28</v>
      </c>
      <c r="N569" t="s">
        <v>27</v>
      </c>
      <c r="O569" t="s">
        <v>29</v>
      </c>
      <c r="P569" t="s">
        <v>121</v>
      </c>
      <c r="Q569" t="str">
        <f t="shared" si="27"/>
        <v>SMAS</v>
      </c>
      <c r="R569" t="str">
        <f t="shared" si="28"/>
        <v>Swasta</v>
      </c>
      <c r="S569" t="str">
        <f t="shared" si="26"/>
        <v>SMA</v>
      </c>
      <c r="T569" t="s">
        <v>27</v>
      </c>
      <c r="U569" t="s">
        <v>29</v>
      </c>
      <c r="V569" t="s">
        <v>31</v>
      </c>
      <c r="Z569" t="s">
        <v>1179</v>
      </c>
      <c r="AA569" t="str">
        <f>VLOOKUP(A569,[2]registrasi!$B$2:$C$955,2,FALSE)</f>
        <v>registrasi</v>
      </c>
      <c r="AB569">
        <f>VLOOKUP(G569,[3]Sheet1!$C$6:$G$46,5,FALSE)</f>
        <v>660</v>
      </c>
      <c r="AC569" t="e">
        <f>VLOOKUP(A569,[2]nim!$A$2:$B$922,2,FALSE)</f>
        <v>#N/A</v>
      </c>
    </row>
    <row r="570" spans="1:29" x14ac:dyDescent="0.3">
      <c r="A570">
        <v>4210937304</v>
      </c>
      <c r="B570">
        <v>1</v>
      </c>
      <c r="D570">
        <v>3111076</v>
      </c>
      <c r="E570" t="s">
        <v>218</v>
      </c>
      <c r="F570" t="str">
        <f>VLOOKUP(E570,[1]PRODI_2019!$E$2:$J$70,6,FALSE)</f>
        <v>Pertanian</v>
      </c>
      <c r="G570">
        <f>VLOOKUP(E570,[1]PRODI_2019!$E$2:$K$70,7,FALSE)</f>
        <v>4441</v>
      </c>
      <c r="H570" t="str">
        <f>VLOOKUP(F570,Sheet1!$H$4:$I$11,2,FALSE)</f>
        <v>4_Pertanian</v>
      </c>
      <c r="I570" t="s">
        <v>667</v>
      </c>
      <c r="J570" t="s">
        <v>35</v>
      </c>
      <c r="K570" t="s">
        <v>966</v>
      </c>
      <c r="L570" s="1">
        <v>38239</v>
      </c>
      <c r="M570" t="s">
        <v>28</v>
      </c>
      <c r="N570" t="s">
        <v>49</v>
      </c>
      <c r="O570" t="s">
        <v>29</v>
      </c>
      <c r="P570" t="s">
        <v>1128</v>
      </c>
      <c r="Q570" t="str">
        <f t="shared" si="27"/>
        <v>SMAN</v>
      </c>
      <c r="R570" t="str">
        <f t="shared" si="28"/>
        <v>Negeri</v>
      </c>
      <c r="S570" t="str">
        <f t="shared" si="26"/>
        <v>SMA</v>
      </c>
      <c r="T570" t="s">
        <v>49</v>
      </c>
      <c r="U570" t="s">
        <v>29</v>
      </c>
      <c r="V570" t="s">
        <v>31</v>
      </c>
      <c r="Z570" t="s">
        <v>1178</v>
      </c>
      <c r="AA570" t="str">
        <f>VLOOKUP(A570,[2]registrasi!$B$2:$C$955,2,FALSE)</f>
        <v>registrasi</v>
      </c>
      <c r="AB570">
        <f>VLOOKUP(G570,[3]Sheet1!$C$6:$G$46,5,FALSE)</f>
        <v>789</v>
      </c>
      <c r="AC570" t="e">
        <f>VLOOKUP(A570,[2]nim!$A$2:$B$922,2,FALSE)</f>
        <v>#N/A</v>
      </c>
    </row>
    <row r="571" spans="1:29" x14ac:dyDescent="0.3">
      <c r="A571">
        <v>4210752028</v>
      </c>
      <c r="B571">
        <v>1</v>
      </c>
      <c r="D571">
        <v>3111142</v>
      </c>
      <c r="E571" t="s">
        <v>230</v>
      </c>
      <c r="F571" t="str">
        <f>VLOOKUP(E571,[1]PRODI_2019!$E$2:$J$70,6,FALSE)</f>
        <v>FKIP</v>
      </c>
      <c r="G571">
        <f>VLOOKUP(E571,[1]PRODI_2019!$E$2:$K$70,7,FALSE)</f>
        <v>2280</v>
      </c>
      <c r="H571" t="str">
        <f>VLOOKUP(F571,Sheet1!$H$4:$I$11,2,FALSE)</f>
        <v>2_FKIP</v>
      </c>
      <c r="I571" t="s">
        <v>668</v>
      </c>
      <c r="J571" t="s">
        <v>35</v>
      </c>
      <c r="K571" t="s">
        <v>962</v>
      </c>
      <c r="L571" s="1">
        <v>37765</v>
      </c>
      <c r="M571" t="s">
        <v>28</v>
      </c>
      <c r="N571" t="s">
        <v>43</v>
      </c>
      <c r="O571" t="s">
        <v>29</v>
      </c>
      <c r="P571" t="s">
        <v>135</v>
      </c>
      <c r="Q571" t="str">
        <f t="shared" si="27"/>
        <v>SMAN</v>
      </c>
      <c r="R571" t="str">
        <f t="shared" si="28"/>
        <v>Negeri</v>
      </c>
      <c r="S571" t="str">
        <f t="shared" si="26"/>
        <v>SMA</v>
      </c>
      <c r="T571" t="s">
        <v>43</v>
      </c>
      <c r="U571" t="s">
        <v>29</v>
      </c>
      <c r="V571" t="s">
        <v>37</v>
      </c>
      <c r="Z571" t="s">
        <v>1176</v>
      </c>
      <c r="AA571" t="str">
        <f>VLOOKUP(A571,[2]registrasi!$B$2:$C$955,2,FALSE)</f>
        <v>registrasi</v>
      </c>
      <c r="AB571">
        <f>VLOOKUP(G571,[3]Sheet1!$C$6:$G$46,5,FALSE)</f>
        <v>151</v>
      </c>
      <c r="AC571" t="str">
        <f>VLOOKUP(A571,[2]nim!$A$2:$B$922,2,FALSE)</f>
        <v>diterima</v>
      </c>
    </row>
    <row r="572" spans="1:29" x14ac:dyDescent="0.3">
      <c r="A572">
        <v>4210663417</v>
      </c>
      <c r="B572">
        <v>1</v>
      </c>
      <c r="D572">
        <v>3112153</v>
      </c>
      <c r="E572" t="s">
        <v>221</v>
      </c>
      <c r="F572" t="str">
        <f>VLOOKUP(E572,[1]PRODI_2019!$E$2:$J$70,6,FALSE)</f>
        <v>FKIP</v>
      </c>
      <c r="G572">
        <f>VLOOKUP(E572,[1]PRODI_2019!$E$2:$K$70,7,FALSE)</f>
        <v>2286</v>
      </c>
      <c r="H572" t="str">
        <f>VLOOKUP(F572,Sheet1!$H$4:$I$11,2,FALSE)</f>
        <v>2_FKIP</v>
      </c>
      <c r="I572" t="s">
        <v>669</v>
      </c>
      <c r="J572" t="s">
        <v>35</v>
      </c>
      <c r="K572" t="s">
        <v>967</v>
      </c>
      <c r="L572" s="1">
        <v>37293</v>
      </c>
      <c r="M572" t="s">
        <v>28</v>
      </c>
      <c r="N572" t="s">
        <v>43</v>
      </c>
      <c r="O572" t="s">
        <v>29</v>
      </c>
      <c r="P572" t="s">
        <v>135</v>
      </c>
      <c r="Q572" t="str">
        <f t="shared" si="27"/>
        <v>SMAN</v>
      </c>
      <c r="R572" t="str">
        <f t="shared" si="28"/>
        <v>Negeri</v>
      </c>
      <c r="S572" t="str">
        <f t="shared" si="26"/>
        <v>SMA</v>
      </c>
      <c r="T572" t="s">
        <v>43</v>
      </c>
      <c r="U572" t="s">
        <v>29</v>
      </c>
      <c r="V572" t="s">
        <v>37</v>
      </c>
      <c r="Z572" t="s">
        <v>1173</v>
      </c>
      <c r="AA572" t="str">
        <f>VLOOKUP(A572,[2]registrasi!$B$2:$C$955,2,FALSE)</f>
        <v>registrasi</v>
      </c>
      <c r="AB572">
        <f>VLOOKUP(G572,[3]Sheet1!$C$6:$G$46,5,FALSE)</f>
        <v>103</v>
      </c>
      <c r="AC572" t="str">
        <f>VLOOKUP(A572,[2]nim!$A$2:$B$922,2,FALSE)</f>
        <v>diterima</v>
      </c>
    </row>
    <row r="573" spans="1:29" x14ac:dyDescent="0.3">
      <c r="A573">
        <v>4211019772</v>
      </c>
      <c r="B573">
        <v>1</v>
      </c>
      <c r="D573">
        <v>3112056</v>
      </c>
      <c r="E573" t="s">
        <v>224</v>
      </c>
      <c r="F573" t="str">
        <f>VLOOKUP(E573,[1]PRODI_2019!$E$2:$J$70,6,FALSE)</f>
        <v>FISIP</v>
      </c>
      <c r="G573">
        <f>VLOOKUP(E573,[1]PRODI_2019!$E$2:$K$70,7,FALSE)</f>
        <v>6661</v>
      </c>
      <c r="H573" t="str">
        <f>VLOOKUP(F573,Sheet1!$H$4:$I$11,2,FALSE)</f>
        <v>6_FISIP</v>
      </c>
      <c r="I573" t="s">
        <v>670</v>
      </c>
      <c r="J573" t="s">
        <v>35</v>
      </c>
      <c r="K573" t="s">
        <v>962</v>
      </c>
      <c r="L573" s="1">
        <v>37789</v>
      </c>
      <c r="M573" t="s">
        <v>28</v>
      </c>
      <c r="N573" t="s">
        <v>56</v>
      </c>
      <c r="O573" t="s">
        <v>29</v>
      </c>
      <c r="P573" t="s">
        <v>98</v>
      </c>
      <c r="Q573" t="str">
        <f t="shared" si="27"/>
        <v>SMAN</v>
      </c>
      <c r="R573" t="str">
        <f t="shared" si="28"/>
        <v>Negeri</v>
      </c>
      <c r="S573" t="str">
        <f t="shared" si="26"/>
        <v>SMA</v>
      </c>
      <c r="T573" t="s">
        <v>56</v>
      </c>
      <c r="U573" t="s">
        <v>29</v>
      </c>
      <c r="V573" t="s">
        <v>37</v>
      </c>
      <c r="Z573" t="s">
        <v>1175</v>
      </c>
      <c r="AA573" t="str">
        <f>VLOOKUP(A573,[2]registrasi!$B$2:$C$955,2,FALSE)</f>
        <v>registrasi</v>
      </c>
      <c r="AB573">
        <f>VLOOKUP(G573,[3]Sheet1!$C$6:$G$46,5,FALSE)</f>
        <v>1115</v>
      </c>
      <c r="AC573" t="str">
        <f>VLOOKUP(A573,[2]nim!$A$2:$B$922,2,FALSE)</f>
        <v>diterima</v>
      </c>
    </row>
    <row r="574" spans="1:29" x14ac:dyDescent="0.3">
      <c r="A574">
        <v>4211029307</v>
      </c>
      <c r="B574">
        <v>1</v>
      </c>
      <c r="D574">
        <v>3111165</v>
      </c>
      <c r="E574" t="s">
        <v>208</v>
      </c>
      <c r="F574" t="str">
        <f>VLOOKUP(E574,[1]PRODI_2019!$E$2:$J$70,6,FALSE)</f>
        <v>FKIP</v>
      </c>
      <c r="G574">
        <f>VLOOKUP(E574,[1]PRODI_2019!$E$2:$K$70,7,FALSE)</f>
        <v>2281</v>
      </c>
      <c r="H574" t="str">
        <f>VLOOKUP(F574,Sheet1!$H$4:$I$11,2,FALSE)</f>
        <v>2_FKIP</v>
      </c>
      <c r="I574" t="s">
        <v>671</v>
      </c>
      <c r="J574" t="s">
        <v>35</v>
      </c>
      <c r="K574" t="s">
        <v>962</v>
      </c>
      <c r="L574" s="1">
        <v>37568</v>
      </c>
      <c r="M574" t="s">
        <v>28</v>
      </c>
      <c r="N574" t="s">
        <v>43</v>
      </c>
      <c r="O574" t="s">
        <v>29</v>
      </c>
      <c r="P574" t="s">
        <v>69</v>
      </c>
      <c r="Q574" t="str">
        <f t="shared" si="27"/>
        <v>SMAN</v>
      </c>
      <c r="R574" t="str">
        <f t="shared" si="28"/>
        <v>Negeri</v>
      </c>
      <c r="S574" t="str">
        <f t="shared" si="26"/>
        <v>SMA</v>
      </c>
      <c r="T574" t="s">
        <v>43</v>
      </c>
      <c r="U574" t="s">
        <v>29</v>
      </c>
      <c r="V574" t="s">
        <v>37</v>
      </c>
      <c r="Z574" t="s">
        <v>1173</v>
      </c>
      <c r="AA574" t="str">
        <f>VLOOKUP(A574,[2]registrasi!$B$2:$C$955,2,FALSE)</f>
        <v>registrasi</v>
      </c>
      <c r="AB574">
        <f>VLOOKUP(G574,[3]Sheet1!$C$6:$G$46,5,FALSE)</f>
        <v>160</v>
      </c>
      <c r="AC574" t="str">
        <f>VLOOKUP(A574,[2]nim!$A$2:$B$922,2,FALSE)</f>
        <v>diterima</v>
      </c>
    </row>
    <row r="575" spans="1:29" x14ac:dyDescent="0.3">
      <c r="A575">
        <v>4211037851</v>
      </c>
      <c r="B575">
        <v>1</v>
      </c>
      <c r="D575">
        <v>3111092</v>
      </c>
      <c r="E575" t="s">
        <v>200</v>
      </c>
      <c r="F575" t="str">
        <f>VLOOKUP(E575,[1]PRODI_2019!$E$2:$J$70,6,FALSE)</f>
        <v>Pertanian</v>
      </c>
      <c r="G575">
        <f>VLOOKUP(E575,[1]PRODI_2019!$E$2:$K$70,7,FALSE)</f>
        <v>4443</v>
      </c>
      <c r="H575" t="str">
        <f>VLOOKUP(F575,Sheet1!$H$4:$I$11,2,FALSE)</f>
        <v>4_Pertanian</v>
      </c>
      <c r="I575" t="s">
        <v>672</v>
      </c>
      <c r="J575" t="s">
        <v>35</v>
      </c>
      <c r="K575" t="s">
        <v>962</v>
      </c>
      <c r="L575" s="1">
        <v>37702</v>
      </c>
      <c r="M575" t="s">
        <v>28</v>
      </c>
      <c r="N575" t="s">
        <v>56</v>
      </c>
      <c r="O575" t="s">
        <v>29</v>
      </c>
      <c r="P575" t="s">
        <v>175</v>
      </c>
      <c r="Q575" t="str">
        <f t="shared" si="27"/>
        <v>SMAN</v>
      </c>
      <c r="R575" t="str">
        <f t="shared" si="28"/>
        <v>Negeri</v>
      </c>
      <c r="S575" t="str">
        <f t="shared" si="26"/>
        <v>SMA</v>
      </c>
      <c r="T575" t="s">
        <v>56</v>
      </c>
      <c r="U575" t="s">
        <v>29</v>
      </c>
      <c r="V575" t="s">
        <v>31</v>
      </c>
      <c r="Z575" t="s">
        <v>1177</v>
      </c>
      <c r="AA575" t="str">
        <f>VLOOKUP(A575,[2]registrasi!$B$2:$C$955,2,FALSE)</f>
        <v>registrasi</v>
      </c>
      <c r="AB575">
        <f>VLOOKUP(G575,[3]Sheet1!$C$6:$G$46,5,FALSE)</f>
        <v>193</v>
      </c>
      <c r="AC575" t="e">
        <f>VLOOKUP(A575,[2]nim!$A$2:$B$922,2,FALSE)</f>
        <v>#N/A</v>
      </c>
    </row>
    <row r="576" spans="1:29" x14ac:dyDescent="0.3">
      <c r="A576">
        <v>4210323925</v>
      </c>
      <c r="B576">
        <v>1</v>
      </c>
      <c r="D576">
        <v>3112161</v>
      </c>
      <c r="E576" t="s">
        <v>199</v>
      </c>
      <c r="F576" t="str">
        <f>VLOOKUP(E576,[1]PRODI_2019!$E$2:$J$70,6,FALSE)</f>
        <v>FKIP</v>
      </c>
      <c r="G576">
        <f>VLOOKUP(E576,[1]PRODI_2019!$E$2:$K$70,7,FALSE)</f>
        <v>2289</v>
      </c>
      <c r="H576" t="str">
        <f>VLOOKUP(F576,Sheet1!$H$4:$I$11,2,FALSE)</f>
        <v>2_FKIP</v>
      </c>
      <c r="I576" t="s">
        <v>673</v>
      </c>
      <c r="J576" t="s">
        <v>35</v>
      </c>
      <c r="K576" t="s">
        <v>967</v>
      </c>
      <c r="L576" s="1">
        <v>37586</v>
      </c>
      <c r="M576" t="s">
        <v>28</v>
      </c>
      <c r="N576" t="s">
        <v>43</v>
      </c>
      <c r="O576" t="s">
        <v>29</v>
      </c>
      <c r="P576" t="s">
        <v>135</v>
      </c>
      <c r="Q576" t="str">
        <f t="shared" si="27"/>
        <v>SMAN</v>
      </c>
      <c r="R576" t="str">
        <f t="shared" si="28"/>
        <v>Negeri</v>
      </c>
      <c r="S576" t="str">
        <f t="shared" si="26"/>
        <v>SMA</v>
      </c>
      <c r="T576" t="s">
        <v>43</v>
      </c>
      <c r="U576" t="s">
        <v>29</v>
      </c>
      <c r="V576" t="s">
        <v>31</v>
      </c>
      <c r="Z576" t="s">
        <v>1176</v>
      </c>
      <c r="AA576" t="str">
        <f>VLOOKUP(A576,[2]registrasi!$B$2:$C$955,2,FALSE)</f>
        <v>registrasi</v>
      </c>
      <c r="AB576">
        <f>VLOOKUP(G576,[3]Sheet1!$C$6:$G$46,5,FALSE)</f>
        <v>33</v>
      </c>
      <c r="AC576" t="str">
        <f>VLOOKUP(A576,[2]nim!$A$2:$B$922,2,FALSE)</f>
        <v>diterima</v>
      </c>
    </row>
    <row r="577" spans="1:29" x14ac:dyDescent="0.3">
      <c r="A577">
        <v>4211047440</v>
      </c>
      <c r="B577">
        <v>1</v>
      </c>
      <c r="D577">
        <v>3112087</v>
      </c>
      <c r="E577" t="s">
        <v>1188</v>
      </c>
      <c r="F577" t="str">
        <f>VLOOKUP(E577,[1]PRODI_2019!$E$2:$J$70,6,FALSE)</f>
        <v>FKIP</v>
      </c>
      <c r="G577">
        <f>VLOOKUP(E577,[1]PRODI_2019!$E$2:$K$70,7,FALSE)</f>
        <v>2222</v>
      </c>
      <c r="H577" t="str">
        <f>VLOOKUP(F577,Sheet1!$H$4:$I$11,2,FALSE)</f>
        <v>2_FKIP</v>
      </c>
      <c r="I577" t="s">
        <v>674</v>
      </c>
      <c r="J577" t="s">
        <v>26</v>
      </c>
      <c r="K577" t="s">
        <v>960</v>
      </c>
      <c r="L577" s="1">
        <v>37821</v>
      </c>
      <c r="M577" t="s">
        <v>28</v>
      </c>
      <c r="N577" t="s">
        <v>27</v>
      </c>
      <c r="O577" t="s">
        <v>29</v>
      </c>
      <c r="P577" t="s">
        <v>116</v>
      </c>
      <c r="Q577" t="str">
        <f t="shared" si="27"/>
        <v>MAN</v>
      </c>
      <c r="R577" t="str">
        <f t="shared" si="28"/>
        <v>Negeri</v>
      </c>
      <c r="S577" t="str">
        <f t="shared" si="26"/>
        <v>MA</v>
      </c>
      <c r="T577" t="s">
        <v>27</v>
      </c>
      <c r="U577" t="s">
        <v>29</v>
      </c>
      <c r="V577" t="s">
        <v>31</v>
      </c>
      <c r="Z577" t="s">
        <v>1179</v>
      </c>
      <c r="AA577" t="str">
        <f>VLOOKUP(A577,[2]registrasi!$B$2:$C$955,2,FALSE)</f>
        <v>registrasi</v>
      </c>
      <c r="AB577">
        <f>VLOOKUP(G577,[3]Sheet1!$C$6:$G$46,5,FALSE)</f>
        <v>578</v>
      </c>
      <c r="AC577" t="str">
        <f>VLOOKUP(A577,[2]nim!$A$2:$B$922,2,FALSE)</f>
        <v>diterima</v>
      </c>
    </row>
    <row r="578" spans="1:29" x14ac:dyDescent="0.3">
      <c r="A578">
        <v>4211052917</v>
      </c>
      <c r="B578">
        <v>1</v>
      </c>
      <c r="D578">
        <v>3112153</v>
      </c>
      <c r="E578" t="s">
        <v>221</v>
      </c>
      <c r="F578" t="str">
        <f>VLOOKUP(E578,[1]PRODI_2019!$E$2:$J$70,6,FALSE)</f>
        <v>FKIP</v>
      </c>
      <c r="G578">
        <f>VLOOKUP(E578,[1]PRODI_2019!$E$2:$K$70,7,FALSE)</f>
        <v>2286</v>
      </c>
      <c r="H578" t="str">
        <f>VLOOKUP(F578,Sheet1!$H$4:$I$11,2,FALSE)</f>
        <v>2_FKIP</v>
      </c>
      <c r="I578" t="s">
        <v>675</v>
      </c>
      <c r="J578" t="s">
        <v>35</v>
      </c>
      <c r="K578" t="s">
        <v>960</v>
      </c>
      <c r="L578" s="1">
        <v>37860</v>
      </c>
      <c r="M578" t="s">
        <v>28</v>
      </c>
      <c r="N578" t="s">
        <v>27</v>
      </c>
      <c r="O578" t="s">
        <v>29</v>
      </c>
      <c r="P578" t="s">
        <v>116</v>
      </c>
      <c r="Q578" t="str">
        <f t="shared" si="27"/>
        <v>MAN</v>
      </c>
      <c r="R578" t="str">
        <f t="shared" si="28"/>
        <v>Negeri</v>
      </c>
      <c r="S578" t="str">
        <f t="shared" si="26"/>
        <v>MA</v>
      </c>
      <c r="T578" t="s">
        <v>27</v>
      </c>
      <c r="U578" t="s">
        <v>29</v>
      </c>
      <c r="V578" t="s">
        <v>31</v>
      </c>
      <c r="Z578" t="s">
        <v>1178</v>
      </c>
      <c r="AA578" t="str">
        <f>VLOOKUP(A578,[2]registrasi!$B$2:$C$955,2,FALSE)</f>
        <v>registrasi</v>
      </c>
      <c r="AB578">
        <f>VLOOKUP(G578,[3]Sheet1!$C$6:$G$46,5,FALSE)</f>
        <v>103</v>
      </c>
      <c r="AC578" t="e">
        <f>VLOOKUP(A578,[2]nim!$A$2:$B$922,2,FALSE)</f>
        <v>#N/A</v>
      </c>
    </row>
    <row r="579" spans="1:29" x14ac:dyDescent="0.3">
      <c r="A579">
        <v>4211060486</v>
      </c>
      <c r="B579">
        <v>1</v>
      </c>
      <c r="D579">
        <v>3111181</v>
      </c>
      <c r="E579" t="s">
        <v>234</v>
      </c>
      <c r="F579" t="str">
        <f>VLOOKUP(E579,[1]PRODI_2019!$E$2:$J$70,6,FALSE)</f>
        <v>Kedokteran</v>
      </c>
      <c r="G579">
        <f>VLOOKUP(E579,[1]PRODI_2019!$E$2:$K$70,7,FALSE)</f>
        <v>8883</v>
      </c>
      <c r="H579" t="str">
        <f>VLOOKUP(F579,Sheet1!$H$4:$I$11,2,FALSE)</f>
        <v>8_Kedokteran</v>
      </c>
      <c r="I579" t="s">
        <v>676</v>
      </c>
      <c r="J579" t="s">
        <v>35</v>
      </c>
      <c r="K579" t="s">
        <v>980</v>
      </c>
      <c r="L579" s="1">
        <v>37615</v>
      </c>
      <c r="M579" t="s">
        <v>28</v>
      </c>
      <c r="N579" t="s">
        <v>56</v>
      </c>
      <c r="O579" t="s">
        <v>29</v>
      </c>
      <c r="P579" t="s">
        <v>107</v>
      </c>
      <c r="Q579" t="str">
        <f t="shared" si="27"/>
        <v>SMAN</v>
      </c>
      <c r="R579" t="str">
        <f t="shared" si="28"/>
        <v>Negeri</v>
      </c>
      <c r="S579" t="str">
        <f t="shared" ref="S579:S642" si="29">LEFT(Q579,LEN(Q579)-1)</f>
        <v>SMA</v>
      </c>
      <c r="T579" t="s">
        <v>56</v>
      </c>
      <c r="U579" t="s">
        <v>29</v>
      </c>
      <c r="V579" t="s">
        <v>31</v>
      </c>
      <c r="Z579" t="s">
        <v>1178</v>
      </c>
      <c r="AA579" t="str">
        <f>VLOOKUP(A579,[2]registrasi!$B$2:$C$955,2,FALSE)</f>
        <v>registrasi</v>
      </c>
      <c r="AB579">
        <f>VLOOKUP(G579,[3]Sheet1!$C$6:$G$46,5,FALSE)</f>
        <v>25</v>
      </c>
      <c r="AC579" t="e">
        <f>VLOOKUP(A579,[2]nim!$A$2:$B$922,2,FALSE)</f>
        <v>#N/A</v>
      </c>
    </row>
    <row r="580" spans="1:29" x14ac:dyDescent="0.3">
      <c r="A580">
        <v>4211068812</v>
      </c>
      <c r="B580">
        <v>1</v>
      </c>
      <c r="D580">
        <v>3111022</v>
      </c>
      <c r="E580" t="s">
        <v>209</v>
      </c>
      <c r="F580" t="str">
        <f>VLOOKUP(E580,[1]PRODI_2019!$E$2:$J$70,6,FALSE)</f>
        <v>Teknik</v>
      </c>
      <c r="G580">
        <f>VLOOKUP(E580,[1]PRODI_2019!$E$2:$K$70,7,FALSE)</f>
        <v>3332</v>
      </c>
      <c r="H580" t="str">
        <f>VLOOKUP(F580,Sheet1!$H$4:$I$11,2,FALSE)</f>
        <v>3_Teknik</v>
      </c>
      <c r="I580" t="s">
        <v>677</v>
      </c>
      <c r="J580" t="s">
        <v>35</v>
      </c>
      <c r="K580" t="s">
        <v>962</v>
      </c>
      <c r="L580" s="1">
        <v>38335</v>
      </c>
      <c r="M580" t="s">
        <v>28</v>
      </c>
      <c r="N580" t="s">
        <v>56</v>
      </c>
      <c r="O580" t="s">
        <v>29</v>
      </c>
      <c r="P580" t="s">
        <v>175</v>
      </c>
      <c r="Q580" t="str">
        <f t="shared" si="27"/>
        <v>SMAN</v>
      </c>
      <c r="R580" t="str">
        <f t="shared" si="28"/>
        <v>Negeri</v>
      </c>
      <c r="S580" t="str">
        <f t="shared" si="29"/>
        <v>SMA</v>
      </c>
      <c r="T580" t="s">
        <v>56</v>
      </c>
      <c r="U580" t="s">
        <v>29</v>
      </c>
      <c r="V580" t="s">
        <v>31</v>
      </c>
      <c r="Z580" t="s">
        <v>1175</v>
      </c>
      <c r="AA580" t="str">
        <f>VLOOKUP(A580,[2]registrasi!$B$2:$C$955,2,FALSE)</f>
        <v>registrasi</v>
      </c>
      <c r="AB580">
        <f>VLOOKUP(G580,[3]Sheet1!$C$6:$G$46,5,FALSE)</f>
        <v>434</v>
      </c>
      <c r="AC580" t="str">
        <f>VLOOKUP(A580,[2]nim!$A$2:$B$922,2,FALSE)</f>
        <v>diterima</v>
      </c>
    </row>
    <row r="581" spans="1:29" x14ac:dyDescent="0.3">
      <c r="A581">
        <v>4210707175</v>
      </c>
      <c r="B581">
        <v>1</v>
      </c>
      <c r="D581">
        <v>3112041</v>
      </c>
      <c r="E581" t="s">
        <v>1186</v>
      </c>
      <c r="F581" t="str">
        <f>VLOOKUP(E581,[1]PRODI_2019!$E$2:$J$70,6,FALSE)</f>
        <v>FEB</v>
      </c>
      <c r="G581">
        <f>VLOOKUP(E581,[1]PRODI_2019!$E$2:$K$70,7,FALSE)</f>
        <v>5553</v>
      </c>
      <c r="H581" t="str">
        <f>VLOOKUP(F581,Sheet1!$H$4:$I$11,2,FALSE)</f>
        <v>5_FEB</v>
      </c>
      <c r="I581" t="s">
        <v>1339</v>
      </c>
      <c r="J581" t="s">
        <v>35</v>
      </c>
      <c r="K581" t="s">
        <v>967</v>
      </c>
      <c r="L581" s="1">
        <v>37838</v>
      </c>
      <c r="M581" t="s">
        <v>28</v>
      </c>
      <c r="N581" t="s">
        <v>56</v>
      </c>
      <c r="O581" t="s">
        <v>29</v>
      </c>
      <c r="P581" t="s">
        <v>175</v>
      </c>
      <c r="Q581" t="str">
        <f t="shared" si="27"/>
        <v>SMAN</v>
      </c>
      <c r="R581" t="str">
        <f t="shared" si="28"/>
        <v>Negeri</v>
      </c>
      <c r="S581" t="str">
        <f t="shared" si="29"/>
        <v>SMA</v>
      </c>
      <c r="T581" t="s">
        <v>56</v>
      </c>
      <c r="U581" t="s">
        <v>29</v>
      </c>
      <c r="V581" t="s">
        <v>31</v>
      </c>
      <c r="Z581" t="s">
        <v>1179</v>
      </c>
      <c r="AA581" t="str">
        <f>VLOOKUP(A581,[2]registrasi!$B$2:$C$955,2,FALSE)</f>
        <v>registrasi</v>
      </c>
      <c r="AB581">
        <f>VLOOKUP(G581,[3]Sheet1!$C$6:$G$46,5,FALSE)</f>
        <v>288</v>
      </c>
      <c r="AC581" t="e">
        <f>VLOOKUP(A581,[2]nim!$A$2:$B$922,2,FALSE)</f>
        <v>#N/A</v>
      </c>
    </row>
    <row r="582" spans="1:29" x14ac:dyDescent="0.3">
      <c r="A582">
        <v>4211094708</v>
      </c>
      <c r="B582">
        <v>1</v>
      </c>
      <c r="D582">
        <v>3111126</v>
      </c>
      <c r="E582" t="s">
        <v>220</v>
      </c>
      <c r="F582" t="str">
        <f>VLOOKUP(E582,[1]PRODI_2019!$E$2:$J$70,6,FALSE)</f>
        <v>FKIP</v>
      </c>
      <c r="G582">
        <f>VLOOKUP(E582,[1]PRODI_2019!$E$2:$K$70,7,FALSE)</f>
        <v>2283</v>
      </c>
      <c r="H582" t="str">
        <f>VLOOKUP(F582,Sheet1!$H$4:$I$11,2,FALSE)</f>
        <v>2_FKIP</v>
      </c>
      <c r="I582" t="s">
        <v>678</v>
      </c>
      <c r="J582" t="s">
        <v>26</v>
      </c>
      <c r="K582" t="s">
        <v>967</v>
      </c>
      <c r="L582" s="1">
        <v>38182</v>
      </c>
      <c r="M582" t="s">
        <v>28</v>
      </c>
      <c r="N582" t="s">
        <v>56</v>
      </c>
      <c r="O582" t="s">
        <v>29</v>
      </c>
      <c r="P582" t="s">
        <v>131</v>
      </c>
      <c r="Q582" t="str">
        <f t="shared" si="27"/>
        <v>SMAN</v>
      </c>
      <c r="R582" t="str">
        <f t="shared" si="28"/>
        <v>Negeri</v>
      </c>
      <c r="S582" t="str">
        <f t="shared" si="29"/>
        <v>SMA</v>
      </c>
      <c r="T582" t="s">
        <v>56</v>
      </c>
      <c r="U582" t="s">
        <v>29</v>
      </c>
      <c r="V582" t="s">
        <v>31</v>
      </c>
      <c r="Z582" t="s">
        <v>1176</v>
      </c>
      <c r="AA582" t="e">
        <f>VLOOKUP(A582,[2]registrasi!$B$2:$C$955,2,FALSE)</f>
        <v>#N/A</v>
      </c>
      <c r="AB582">
        <f>VLOOKUP(G582,[3]Sheet1!$C$6:$G$46,5,FALSE)</f>
        <v>64</v>
      </c>
      <c r="AC582" t="e">
        <f>VLOOKUP(A582,[2]nim!$A$2:$B$922,2,FALSE)</f>
        <v>#N/A</v>
      </c>
    </row>
    <row r="583" spans="1:29" x14ac:dyDescent="0.3">
      <c r="A583">
        <v>4210688947</v>
      </c>
      <c r="B583">
        <v>1</v>
      </c>
      <c r="D583">
        <v>3112017</v>
      </c>
      <c r="E583" t="s">
        <v>1187</v>
      </c>
      <c r="F583" t="str">
        <f>VLOOKUP(E583,[1]PRODI_2019!$E$2:$J$70,6,FALSE)</f>
        <v>Hukum</v>
      </c>
      <c r="G583">
        <f>VLOOKUP(E583,[1]PRODI_2019!$E$2:$K$70,7,FALSE)</f>
        <v>1111</v>
      </c>
      <c r="H583" t="str">
        <f>VLOOKUP(F583,Sheet1!$H$4:$I$11,2,FALSE)</f>
        <v>1_Hukum</v>
      </c>
      <c r="I583" t="s">
        <v>679</v>
      </c>
      <c r="J583" t="s">
        <v>35</v>
      </c>
      <c r="K583" t="s">
        <v>972</v>
      </c>
      <c r="L583" s="1">
        <v>37397</v>
      </c>
      <c r="M583" t="s">
        <v>28</v>
      </c>
      <c r="N583" t="s">
        <v>36</v>
      </c>
      <c r="O583" t="s">
        <v>29</v>
      </c>
      <c r="P583" t="s">
        <v>71</v>
      </c>
      <c r="Q583" t="str">
        <f t="shared" si="27"/>
        <v>SMAN</v>
      </c>
      <c r="R583" t="str">
        <f t="shared" si="28"/>
        <v>Negeri</v>
      </c>
      <c r="S583" t="str">
        <f t="shared" si="29"/>
        <v>SMA</v>
      </c>
      <c r="T583" t="s">
        <v>36</v>
      </c>
      <c r="U583" t="s">
        <v>29</v>
      </c>
      <c r="V583" t="s">
        <v>31</v>
      </c>
      <c r="Z583" t="s">
        <v>1174</v>
      </c>
      <c r="AA583" t="str">
        <f>VLOOKUP(A583,[2]registrasi!$B$2:$C$955,2,FALSE)</f>
        <v>registrasi</v>
      </c>
      <c r="AB583">
        <f>VLOOKUP(G583,[3]Sheet1!$C$6:$G$46,5,FALSE)</f>
        <v>1201</v>
      </c>
      <c r="AC583" t="e">
        <f>VLOOKUP(A583,[2]nim!$A$2:$B$922,2,FALSE)</f>
        <v>#N/A</v>
      </c>
    </row>
    <row r="584" spans="1:29" x14ac:dyDescent="0.3">
      <c r="A584">
        <v>4211168559</v>
      </c>
      <c r="B584">
        <v>1</v>
      </c>
      <c r="D584">
        <v>3111061</v>
      </c>
      <c r="E584" t="s">
        <v>223</v>
      </c>
      <c r="F584" t="str">
        <f>VLOOKUP(E584,[1]PRODI_2019!$E$2:$J$70,6,FALSE)</f>
        <v>Teknik</v>
      </c>
      <c r="G584">
        <f>VLOOKUP(E584,[1]PRODI_2019!$E$2:$K$70,7,FALSE)</f>
        <v>3336</v>
      </c>
      <c r="H584" t="str">
        <f>VLOOKUP(F584,Sheet1!$H$4:$I$11,2,FALSE)</f>
        <v>3_Teknik</v>
      </c>
      <c r="I584" t="s">
        <v>680</v>
      </c>
      <c r="J584" t="s">
        <v>26</v>
      </c>
      <c r="K584" t="s">
        <v>1027</v>
      </c>
      <c r="L584" s="1">
        <v>37513</v>
      </c>
      <c r="M584" t="s">
        <v>28</v>
      </c>
      <c r="N584" t="s">
        <v>56</v>
      </c>
      <c r="O584" t="s">
        <v>29</v>
      </c>
      <c r="P584" t="s">
        <v>135</v>
      </c>
      <c r="Q584" t="str">
        <f t="shared" si="27"/>
        <v>SMAN</v>
      </c>
      <c r="R584" t="str">
        <f t="shared" si="28"/>
        <v>Negeri</v>
      </c>
      <c r="S584" t="str">
        <f t="shared" si="29"/>
        <v>SMA</v>
      </c>
      <c r="T584" t="s">
        <v>43</v>
      </c>
      <c r="U584" t="s">
        <v>29</v>
      </c>
      <c r="V584" t="s">
        <v>31</v>
      </c>
      <c r="Z584" t="s">
        <v>1176</v>
      </c>
      <c r="AA584" t="str">
        <f>VLOOKUP(A584,[2]registrasi!$B$2:$C$955,2,FALSE)</f>
        <v>registrasi</v>
      </c>
      <c r="AB584">
        <f>VLOOKUP(G584,[3]Sheet1!$C$6:$G$46,5,FALSE)</f>
        <v>511</v>
      </c>
      <c r="AC584" t="e">
        <f>VLOOKUP(A584,[2]nim!$A$2:$B$922,2,FALSE)</f>
        <v>#N/A</v>
      </c>
    </row>
    <row r="585" spans="1:29" x14ac:dyDescent="0.3">
      <c r="A585">
        <v>4211174288</v>
      </c>
      <c r="B585">
        <v>1</v>
      </c>
      <c r="D585">
        <v>3111134</v>
      </c>
      <c r="E585" t="s">
        <v>217</v>
      </c>
      <c r="F585" t="str">
        <f>VLOOKUP(E585,[1]PRODI_2019!$E$2:$J$70,6,FALSE)</f>
        <v>FKIP</v>
      </c>
      <c r="G585">
        <f>VLOOKUP(E585,[1]PRODI_2019!$E$2:$K$70,7,FALSE)</f>
        <v>2284</v>
      </c>
      <c r="H585" t="str">
        <f>VLOOKUP(F585,Sheet1!$H$4:$I$11,2,FALSE)</f>
        <v>2_FKIP</v>
      </c>
      <c r="I585" t="s">
        <v>681</v>
      </c>
      <c r="J585" t="s">
        <v>26</v>
      </c>
      <c r="K585" t="s">
        <v>960</v>
      </c>
      <c r="L585" s="1">
        <v>37839</v>
      </c>
      <c r="M585" t="s">
        <v>28</v>
      </c>
      <c r="N585" t="s">
        <v>43</v>
      </c>
      <c r="O585" t="s">
        <v>29</v>
      </c>
      <c r="P585" t="s">
        <v>135</v>
      </c>
      <c r="Q585" t="str">
        <f t="shared" si="27"/>
        <v>SMAN</v>
      </c>
      <c r="R585" t="str">
        <f t="shared" si="28"/>
        <v>Negeri</v>
      </c>
      <c r="S585" t="str">
        <f t="shared" si="29"/>
        <v>SMA</v>
      </c>
      <c r="T585" t="s">
        <v>43</v>
      </c>
      <c r="U585" t="s">
        <v>29</v>
      </c>
      <c r="V585" t="s">
        <v>31</v>
      </c>
      <c r="Z585" t="s">
        <v>1177</v>
      </c>
      <c r="AA585" t="str">
        <f>VLOOKUP(A585,[2]registrasi!$B$2:$C$955,2,FALSE)</f>
        <v>registrasi</v>
      </c>
      <c r="AB585">
        <f>VLOOKUP(G585,[3]Sheet1!$C$6:$G$46,5,FALSE)</f>
        <v>52</v>
      </c>
      <c r="AC585" t="e">
        <f>VLOOKUP(A585,[2]nim!$A$2:$B$922,2,FALSE)</f>
        <v>#N/A</v>
      </c>
    </row>
    <row r="586" spans="1:29" x14ac:dyDescent="0.3">
      <c r="A586">
        <v>4211180836</v>
      </c>
      <c r="B586">
        <v>1</v>
      </c>
      <c r="D586">
        <v>3111084</v>
      </c>
      <c r="E586" t="s">
        <v>205</v>
      </c>
      <c r="F586" t="str">
        <f>VLOOKUP(E586,[1]PRODI_2019!$E$2:$J$70,6,FALSE)</f>
        <v>Pertanian</v>
      </c>
      <c r="G586">
        <f>VLOOKUP(E586,[1]PRODI_2019!$E$2:$K$70,7,FALSE)</f>
        <v>4442</v>
      </c>
      <c r="H586" t="str">
        <f>VLOOKUP(F586,Sheet1!$H$4:$I$11,2,FALSE)</f>
        <v>4_Pertanian</v>
      </c>
      <c r="I586" t="s">
        <v>682</v>
      </c>
      <c r="J586" t="s">
        <v>35</v>
      </c>
      <c r="K586" t="s">
        <v>962</v>
      </c>
      <c r="L586" s="1">
        <v>37657</v>
      </c>
      <c r="M586" t="s">
        <v>28</v>
      </c>
      <c r="N586" t="s">
        <v>43</v>
      </c>
      <c r="O586" t="s">
        <v>29</v>
      </c>
      <c r="P586" t="s">
        <v>181</v>
      </c>
      <c r="Q586" t="str">
        <f t="shared" si="27"/>
        <v>SMAN</v>
      </c>
      <c r="R586" t="str">
        <f t="shared" si="28"/>
        <v>Negeri</v>
      </c>
      <c r="S586" t="str">
        <f t="shared" si="29"/>
        <v>SMA</v>
      </c>
      <c r="T586" t="s">
        <v>43</v>
      </c>
      <c r="U586" t="s">
        <v>29</v>
      </c>
      <c r="V586" t="s">
        <v>31</v>
      </c>
      <c r="Z586" t="s">
        <v>1172</v>
      </c>
      <c r="AA586" t="str">
        <f>VLOOKUP(A586,[2]registrasi!$B$2:$C$955,2,FALSE)</f>
        <v>registrasi</v>
      </c>
      <c r="AB586">
        <f>VLOOKUP(G586,[3]Sheet1!$C$6:$G$46,5,FALSE)</f>
        <v>404</v>
      </c>
      <c r="AC586" t="e">
        <f>VLOOKUP(A586,[2]nim!$A$2:$B$922,2,FALSE)</f>
        <v>#N/A</v>
      </c>
    </row>
    <row r="587" spans="1:29" x14ac:dyDescent="0.3">
      <c r="A587">
        <v>4211190937</v>
      </c>
      <c r="B587">
        <v>1</v>
      </c>
      <c r="D587">
        <v>3112192</v>
      </c>
      <c r="E587" t="s">
        <v>202</v>
      </c>
      <c r="F587" t="str">
        <f>VLOOKUP(E587,[1]PRODI_2019!$E$2:$J$70,6,FALSE)</f>
        <v>FISIP</v>
      </c>
      <c r="G587">
        <f>VLOOKUP(E587,[1]PRODI_2019!$E$2:$K$70,7,FALSE)</f>
        <v>6670</v>
      </c>
      <c r="H587" t="str">
        <f>VLOOKUP(F587,Sheet1!$H$4:$I$11,2,FALSE)</f>
        <v>6_FISIP</v>
      </c>
      <c r="I587" t="s">
        <v>683</v>
      </c>
      <c r="J587" t="s">
        <v>35</v>
      </c>
      <c r="K587" t="s">
        <v>1028</v>
      </c>
      <c r="L587" s="1">
        <v>38345</v>
      </c>
      <c r="M587" t="s">
        <v>28</v>
      </c>
      <c r="N587" t="s">
        <v>27</v>
      </c>
      <c r="O587" t="s">
        <v>29</v>
      </c>
      <c r="P587" t="s">
        <v>121</v>
      </c>
      <c r="Q587" t="str">
        <f t="shared" si="27"/>
        <v>SMAS</v>
      </c>
      <c r="R587" t="str">
        <f t="shared" si="28"/>
        <v>Swasta</v>
      </c>
      <c r="S587" t="str">
        <f t="shared" si="29"/>
        <v>SMA</v>
      </c>
      <c r="T587" t="s">
        <v>27</v>
      </c>
      <c r="U587" t="s">
        <v>29</v>
      </c>
      <c r="V587" t="s">
        <v>31</v>
      </c>
      <c r="Z587" t="s">
        <v>1179</v>
      </c>
      <c r="AA587" t="str">
        <f>VLOOKUP(A587,[2]registrasi!$B$2:$C$955,2,FALSE)</f>
        <v>registrasi</v>
      </c>
      <c r="AB587">
        <f>VLOOKUP(G587,[3]Sheet1!$C$6:$G$46,5,FALSE)</f>
        <v>512</v>
      </c>
      <c r="AC587" t="str">
        <f>VLOOKUP(A587,[2]nim!$A$2:$B$922,2,FALSE)</f>
        <v>diterima</v>
      </c>
    </row>
    <row r="588" spans="1:29" x14ac:dyDescent="0.3">
      <c r="A588">
        <v>4210093802</v>
      </c>
      <c r="B588">
        <v>1</v>
      </c>
      <c r="D588">
        <v>3111165</v>
      </c>
      <c r="E588" t="s">
        <v>208</v>
      </c>
      <c r="F588" t="str">
        <f>VLOOKUP(E588,[1]PRODI_2019!$E$2:$J$70,6,FALSE)</f>
        <v>FKIP</v>
      </c>
      <c r="G588">
        <f>VLOOKUP(E588,[1]PRODI_2019!$E$2:$K$70,7,FALSE)</f>
        <v>2281</v>
      </c>
      <c r="H588" t="str">
        <f>VLOOKUP(F588,Sheet1!$H$4:$I$11,2,FALSE)</f>
        <v>2_FKIP</v>
      </c>
      <c r="I588" t="s">
        <v>684</v>
      </c>
      <c r="J588" t="s">
        <v>35</v>
      </c>
      <c r="K588" t="s">
        <v>961</v>
      </c>
      <c r="L588" s="1">
        <v>38261</v>
      </c>
      <c r="M588" t="s">
        <v>28</v>
      </c>
      <c r="N588" t="s">
        <v>49</v>
      </c>
      <c r="O588" t="s">
        <v>29</v>
      </c>
      <c r="P588" t="s">
        <v>1129</v>
      </c>
      <c r="Q588" t="str">
        <f t="shared" si="27"/>
        <v>SMAN</v>
      </c>
      <c r="R588" t="str">
        <f t="shared" si="28"/>
        <v>Negeri</v>
      </c>
      <c r="S588" t="str">
        <f t="shared" si="29"/>
        <v>SMA</v>
      </c>
      <c r="T588" t="s">
        <v>49</v>
      </c>
      <c r="U588" t="s">
        <v>29</v>
      </c>
      <c r="V588" t="s">
        <v>37</v>
      </c>
      <c r="Z588" t="s">
        <v>1172</v>
      </c>
      <c r="AA588" t="str">
        <f>VLOOKUP(A588,[2]registrasi!$B$2:$C$955,2,FALSE)</f>
        <v>registrasi</v>
      </c>
      <c r="AB588">
        <f>VLOOKUP(G588,[3]Sheet1!$C$6:$G$46,5,FALSE)</f>
        <v>160</v>
      </c>
      <c r="AC588" t="e">
        <f>VLOOKUP(A588,[2]nim!$A$2:$B$922,2,FALSE)</f>
        <v>#N/A</v>
      </c>
    </row>
    <row r="589" spans="1:29" x14ac:dyDescent="0.3">
      <c r="A589">
        <v>4210195896</v>
      </c>
      <c r="B589">
        <v>1</v>
      </c>
      <c r="D589">
        <v>3111092</v>
      </c>
      <c r="E589" t="s">
        <v>200</v>
      </c>
      <c r="F589" t="str">
        <f>VLOOKUP(E589,[1]PRODI_2019!$E$2:$J$70,6,FALSE)</f>
        <v>Pertanian</v>
      </c>
      <c r="G589">
        <f>VLOOKUP(E589,[1]PRODI_2019!$E$2:$K$70,7,FALSE)</f>
        <v>4443</v>
      </c>
      <c r="H589" t="str">
        <f>VLOOKUP(F589,Sheet1!$H$4:$I$11,2,FALSE)</f>
        <v>4_Pertanian</v>
      </c>
      <c r="I589" t="s">
        <v>685</v>
      </c>
      <c r="J589" t="s">
        <v>35</v>
      </c>
      <c r="K589" t="s">
        <v>960</v>
      </c>
      <c r="L589" s="1">
        <v>37829</v>
      </c>
      <c r="M589" t="s">
        <v>28</v>
      </c>
      <c r="N589" t="s">
        <v>39</v>
      </c>
      <c r="O589" t="s">
        <v>29</v>
      </c>
      <c r="P589" t="s">
        <v>154</v>
      </c>
      <c r="Q589" t="str">
        <f t="shared" si="27"/>
        <v>SMAN</v>
      </c>
      <c r="R589" t="str">
        <f t="shared" si="28"/>
        <v>Negeri</v>
      </c>
      <c r="S589" t="str">
        <f t="shared" si="29"/>
        <v>SMA</v>
      </c>
      <c r="T589" t="s">
        <v>39</v>
      </c>
      <c r="U589" t="s">
        <v>29</v>
      </c>
      <c r="V589" t="s">
        <v>31</v>
      </c>
      <c r="Z589" t="s">
        <v>1179</v>
      </c>
      <c r="AA589" t="str">
        <f>VLOOKUP(A589,[2]registrasi!$B$2:$C$955,2,FALSE)</f>
        <v>registrasi</v>
      </c>
      <c r="AB589">
        <f>VLOOKUP(G589,[3]Sheet1!$C$6:$G$46,5,FALSE)</f>
        <v>193</v>
      </c>
      <c r="AC589" t="e">
        <f>VLOOKUP(A589,[2]nim!$A$2:$B$922,2,FALSE)</f>
        <v>#N/A</v>
      </c>
    </row>
    <row r="590" spans="1:29" x14ac:dyDescent="0.3">
      <c r="A590">
        <v>4210003545</v>
      </c>
      <c r="B590">
        <v>1</v>
      </c>
      <c r="D590">
        <v>3112041</v>
      </c>
      <c r="E590" t="s">
        <v>1186</v>
      </c>
      <c r="F590" t="str">
        <f>VLOOKUP(E590,[1]PRODI_2019!$E$2:$J$70,6,FALSE)</f>
        <v>FEB</v>
      </c>
      <c r="G590">
        <f>VLOOKUP(E590,[1]PRODI_2019!$E$2:$K$70,7,FALSE)</f>
        <v>5553</v>
      </c>
      <c r="H590" t="str">
        <f>VLOOKUP(F590,Sheet1!$H$4:$I$11,2,FALSE)</f>
        <v>5_FEB</v>
      </c>
      <c r="I590" t="s">
        <v>686</v>
      </c>
      <c r="J590" t="s">
        <v>35</v>
      </c>
      <c r="K590" t="s">
        <v>972</v>
      </c>
      <c r="L590" s="1">
        <v>37843</v>
      </c>
      <c r="M590" t="s">
        <v>28</v>
      </c>
      <c r="N590" t="s">
        <v>36</v>
      </c>
      <c r="O590" t="s">
        <v>29</v>
      </c>
      <c r="P590" t="s">
        <v>77</v>
      </c>
      <c r="Q590" t="str">
        <f t="shared" si="27"/>
        <v>SMAN</v>
      </c>
      <c r="R590" t="str">
        <f t="shared" si="28"/>
        <v>Negeri</v>
      </c>
      <c r="S590" t="str">
        <f t="shared" si="29"/>
        <v>SMA</v>
      </c>
      <c r="T590" t="s">
        <v>36</v>
      </c>
      <c r="U590" t="s">
        <v>29</v>
      </c>
      <c r="V590" t="s">
        <v>37</v>
      </c>
      <c r="Z590" t="s">
        <v>1172</v>
      </c>
      <c r="AA590" t="str">
        <f>VLOOKUP(A590,[2]registrasi!$B$2:$C$955,2,FALSE)</f>
        <v>registrasi</v>
      </c>
      <c r="AB590">
        <f>VLOOKUP(G590,[3]Sheet1!$C$6:$G$46,5,FALSE)</f>
        <v>288</v>
      </c>
      <c r="AC590" t="str">
        <f>VLOOKUP(A590,[2]nim!$A$2:$B$922,2,FALSE)</f>
        <v>diterima</v>
      </c>
    </row>
    <row r="591" spans="1:29" x14ac:dyDescent="0.3">
      <c r="A591">
        <v>4210789652</v>
      </c>
      <c r="B591">
        <v>1</v>
      </c>
      <c r="D591">
        <v>3112072</v>
      </c>
      <c r="E591" t="s">
        <v>203</v>
      </c>
      <c r="F591" t="str">
        <f>VLOOKUP(E591,[1]PRODI_2019!$E$2:$J$70,6,FALSE)</f>
        <v>FKIP</v>
      </c>
      <c r="G591">
        <f>VLOOKUP(E591,[1]PRODI_2019!$E$2:$K$70,7,FALSE)</f>
        <v>2221</v>
      </c>
      <c r="H591" t="str">
        <f>VLOOKUP(F591,Sheet1!$H$4:$I$11,2,FALSE)</f>
        <v>2_FKIP</v>
      </c>
      <c r="I591" t="s">
        <v>687</v>
      </c>
      <c r="J591" t="s">
        <v>35</v>
      </c>
      <c r="K591" t="s">
        <v>958</v>
      </c>
      <c r="L591" s="1">
        <v>38018</v>
      </c>
      <c r="M591" t="s">
        <v>28</v>
      </c>
      <c r="N591" t="s">
        <v>27</v>
      </c>
      <c r="O591" t="s">
        <v>29</v>
      </c>
      <c r="P591" t="s">
        <v>100</v>
      </c>
      <c r="Q591" t="str">
        <f t="shared" si="27"/>
        <v>SMAN</v>
      </c>
      <c r="R591" t="str">
        <f t="shared" si="28"/>
        <v>Negeri</v>
      </c>
      <c r="S591" t="str">
        <f t="shared" si="29"/>
        <v>SMA</v>
      </c>
      <c r="T591" t="s">
        <v>27</v>
      </c>
      <c r="U591" t="s">
        <v>29</v>
      </c>
      <c r="V591" t="s">
        <v>31</v>
      </c>
      <c r="Z591" t="s">
        <v>1178</v>
      </c>
      <c r="AA591" t="str">
        <f>VLOOKUP(A591,[2]registrasi!$B$2:$C$955,2,FALSE)</f>
        <v>registrasi</v>
      </c>
      <c r="AB591">
        <f>VLOOKUP(G591,[3]Sheet1!$C$6:$G$46,5,FALSE)</f>
        <v>112</v>
      </c>
      <c r="AC591" t="e">
        <f>VLOOKUP(A591,[2]nim!$A$2:$B$922,2,FALSE)</f>
        <v>#N/A</v>
      </c>
    </row>
    <row r="592" spans="1:29" x14ac:dyDescent="0.3">
      <c r="A592">
        <v>4210034267</v>
      </c>
      <c r="B592">
        <v>1</v>
      </c>
      <c r="D592">
        <v>3111084</v>
      </c>
      <c r="E592" t="s">
        <v>205</v>
      </c>
      <c r="F592" t="str">
        <f>VLOOKUP(E592,[1]PRODI_2019!$E$2:$J$70,6,FALSE)</f>
        <v>Pertanian</v>
      </c>
      <c r="G592">
        <f>VLOOKUP(E592,[1]PRODI_2019!$E$2:$K$70,7,FALSE)</f>
        <v>4442</v>
      </c>
      <c r="H592" t="str">
        <f>VLOOKUP(F592,Sheet1!$H$4:$I$11,2,FALSE)</f>
        <v>4_Pertanian</v>
      </c>
      <c r="I592" t="s">
        <v>1340</v>
      </c>
      <c r="J592" t="s">
        <v>35</v>
      </c>
      <c r="K592" t="s">
        <v>972</v>
      </c>
      <c r="L592" s="1">
        <v>37850</v>
      </c>
      <c r="M592" t="s">
        <v>28</v>
      </c>
      <c r="N592" t="s">
        <v>36</v>
      </c>
      <c r="O592" t="s">
        <v>29</v>
      </c>
      <c r="P592" t="s">
        <v>111</v>
      </c>
      <c r="Q592" t="str">
        <f t="shared" si="27"/>
        <v>SMAN</v>
      </c>
      <c r="R592" t="str">
        <f t="shared" si="28"/>
        <v>Negeri</v>
      </c>
      <c r="S592" t="str">
        <f t="shared" si="29"/>
        <v>SMA</v>
      </c>
      <c r="T592" t="s">
        <v>43</v>
      </c>
      <c r="U592" t="s">
        <v>29</v>
      </c>
      <c r="V592" t="s">
        <v>31</v>
      </c>
      <c r="Z592" t="s">
        <v>1174</v>
      </c>
      <c r="AA592" t="str">
        <f>VLOOKUP(A592,[2]registrasi!$B$2:$C$955,2,FALSE)</f>
        <v>registrasi</v>
      </c>
      <c r="AB592">
        <f>VLOOKUP(G592,[3]Sheet1!$C$6:$G$46,5,FALSE)</f>
        <v>404</v>
      </c>
      <c r="AC592" t="str">
        <f>VLOOKUP(A592,[2]nim!$A$2:$B$922,2,FALSE)</f>
        <v>diterima</v>
      </c>
    </row>
    <row r="593" spans="1:29" x14ac:dyDescent="0.3">
      <c r="A593">
        <v>4210045275</v>
      </c>
      <c r="B593">
        <v>1</v>
      </c>
      <c r="D593">
        <v>3111215</v>
      </c>
      <c r="E593" t="s">
        <v>225</v>
      </c>
      <c r="F593" t="str">
        <f>VLOOKUP(E593,[1]PRODI_2019!$E$2:$J$70,6,FALSE)</f>
        <v>Teknik</v>
      </c>
      <c r="G593">
        <f>VLOOKUP(E593,[1]PRODI_2019!$E$2:$K$70,7,FALSE)</f>
        <v>3337</v>
      </c>
      <c r="H593" t="str">
        <f>VLOOKUP(F593,Sheet1!$H$4:$I$11,2,FALSE)</f>
        <v>3_Teknik</v>
      </c>
      <c r="I593" t="s">
        <v>688</v>
      </c>
      <c r="J593" t="s">
        <v>35</v>
      </c>
      <c r="K593" t="s">
        <v>960</v>
      </c>
      <c r="L593" s="1">
        <v>37965</v>
      </c>
      <c r="M593" t="s">
        <v>28</v>
      </c>
      <c r="N593" t="s">
        <v>27</v>
      </c>
      <c r="O593" t="s">
        <v>29</v>
      </c>
      <c r="P593" t="s">
        <v>1114</v>
      </c>
      <c r="Q593" t="str">
        <f t="shared" si="27"/>
        <v>SMAN</v>
      </c>
      <c r="R593" t="str">
        <f t="shared" si="28"/>
        <v>Negeri</v>
      </c>
      <c r="S593" t="str">
        <f t="shared" si="29"/>
        <v>SMA</v>
      </c>
      <c r="T593" t="s">
        <v>27</v>
      </c>
      <c r="U593" t="s">
        <v>29</v>
      </c>
      <c r="V593" t="s">
        <v>31</v>
      </c>
      <c r="Z593" t="s">
        <v>1174</v>
      </c>
      <c r="AA593" t="str">
        <f>VLOOKUP(A593,[2]registrasi!$B$2:$C$955,2,FALSE)</f>
        <v>registrasi</v>
      </c>
      <c r="AB593">
        <f>VLOOKUP(G593,[3]Sheet1!$C$6:$G$46,5,FALSE)</f>
        <v>1057</v>
      </c>
      <c r="AC593" t="e">
        <f>VLOOKUP(A593,[2]nim!$A$2:$B$922,2,FALSE)</f>
        <v>#N/A</v>
      </c>
    </row>
    <row r="594" spans="1:29" x14ac:dyDescent="0.3">
      <c r="A594">
        <v>4210084552</v>
      </c>
      <c r="B594">
        <v>1</v>
      </c>
      <c r="D594">
        <v>3112064</v>
      </c>
      <c r="E594" t="s">
        <v>215</v>
      </c>
      <c r="F594" t="str">
        <f>VLOOKUP(E594,[1]PRODI_2019!$E$2:$J$70,6,FALSE)</f>
        <v>FISIP</v>
      </c>
      <c r="G594">
        <f>VLOOKUP(E594,[1]PRODI_2019!$E$2:$K$70,7,FALSE)</f>
        <v>6662</v>
      </c>
      <c r="H594" t="str">
        <f>VLOOKUP(F594,Sheet1!$H$4:$I$11,2,FALSE)</f>
        <v>6_FISIP</v>
      </c>
      <c r="I594" t="s">
        <v>689</v>
      </c>
      <c r="J594" t="s">
        <v>35</v>
      </c>
      <c r="K594" t="s">
        <v>963</v>
      </c>
      <c r="L594" s="1">
        <v>37794</v>
      </c>
      <c r="M594" t="s">
        <v>28</v>
      </c>
      <c r="N594" t="s">
        <v>27</v>
      </c>
      <c r="O594" t="s">
        <v>29</v>
      </c>
      <c r="P594" t="s">
        <v>93</v>
      </c>
      <c r="Q594" t="str">
        <f t="shared" si="27"/>
        <v>SMAN</v>
      </c>
      <c r="R594" t="str">
        <f t="shared" si="28"/>
        <v>Negeri</v>
      </c>
      <c r="S594" t="str">
        <f t="shared" si="29"/>
        <v>SMA</v>
      </c>
      <c r="T594" t="s">
        <v>27</v>
      </c>
      <c r="U594" t="s">
        <v>29</v>
      </c>
      <c r="V594" t="s">
        <v>31</v>
      </c>
      <c r="Z594" t="s">
        <v>1177</v>
      </c>
      <c r="AA594" t="str">
        <f>VLOOKUP(A594,[2]registrasi!$B$2:$C$955,2,FALSE)</f>
        <v>registrasi</v>
      </c>
      <c r="AB594">
        <f>VLOOKUP(G594,[3]Sheet1!$C$6:$G$46,5,FALSE)</f>
        <v>1423</v>
      </c>
      <c r="AC594" t="e">
        <f>VLOOKUP(A594,[2]nim!$A$2:$B$922,2,FALSE)</f>
        <v>#N/A</v>
      </c>
    </row>
    <row r="595" spans="1:29" x14ac:dyDescent="0.3">
      <c r="A595">
        <v>4210097114</v>
      </c>
      <c r="B595">
        <v>1</v>
      </c>
      <c r="D595">
        <v>3112106</v>
      </c>
      <c r="E595" t="s">
        <v>211</v>
      </c>
      <c r="F595" t="str">
        <f>VLOOKUP(E595,[1]PRODI_2019!$E$2:$J$70,6,FALSE)</f>
        <v>FKIP</v>
      </c>
      <c r="G595">
        <f>VLOOKUP(E595,[1]PRODI_2019!$E$2:$K$70,7,FALSE)</f>
        <v>2227</v>
      </c>
      <c r="H595" t="str">
        <f>VLOOKUP(F595,Sheet1!$H$4:$I$11,2,FALSE)</f>
        <v>2_FKIP</v>
      </c>
      <c r="I595" t="s">
        <v>690</v>
      </c>
      <c r="J595" t="s">
        <v>35</v>
      </c>
      <c r="K595" t="s">
        <v>1029</v>
      </c>
      <c r="L595" s="1">
        <v>37847</v>
      </c>
      <c r="M595" t="s">
        <v>28</v>
      </c>
      <c r="N595" t="s">
        <v>42</v>
      </c>
      <c r="O595" t="s">
        <v>29</v>
      </c>
      <c r="P595" t="s">
        <v>63</v>
      </c>
      <c r="Q595" t="str">
        <f t="shared" si="27"/>
        <v>MAS</v>
      </c>
      <c r="R595" t="str">
        <f t="shared" si="28"/>
        <v>Swasta</v>
      </c>
      <c r="S595" t="str">
        <f t="shared" si="29"/>
        <v>MA</v>
      </c>
      <c r="T595" t="s">
        <v>42</v>
      </c>
      <c r="U595" t="s">
        <v>29</v>
      </c>
      <c r="V595" t="s">
        <v>37</v>
      </c>
      <c r="Z595" t="s">
        <v>1177</v>
      </c>
      <c r="AA595" t="str">
        <f>VLOOKUP(A595,[2]registrasi!$B$2:$C$955,2,FALSE)</f>
        <v>registrasi</v>
      </c>
      <c r="AB595">
        <f>VLOOKUP(G595,[3]Sheet1!$C$6:$G$46,5,FALSE)</f>
        <v>723</v>
      </c>
      <c r="AC595" t="str">
        <f>VLOOKUP(A595,[2]nim!$A$2:$B$922,2,FALSE)</f>
        <v>diterima</v>
      </c>
    </row>
    <row r="596" spans="1:29" x14ac:dyDescent="0.3">
      <c r="A596">
        <v>4210121557</v>
      </c>
      <c r="B596">
        <v>1</v>
      </c>
      <c r="D596">
        <v>3111014</v>
      </c>
      <c r="E596" t="s">
        <v>213</v>
      </c>
      <c r="F596" t="str">
        <f>VLOOKUP(E596,[1]PRODI_2019!$E$2:$J$70,6,FALSE)</f>
        <v>Teknik</v>
      </c>
      <c r="G596">
        <f>VLOOKUP(E596,[1]PRODI_2019!$E$2:$K$70,7,FALSE)</f>
        <v>3331</v>
      </c>
      <c r="H596" t="str">
        <f>VLOOKUP(F596,Sheet1!$H$4:$I$11,2,FALSE)</f>
        <v>3_Teknik</v>
      </c>
      <c r="I596" t="s">
        <v>1341</v>
      </c>
      <c r="J596" t="s">
        <v>26</v>
      </c>
      <c r="K596" t="s">
        <v>958</v>
      </c>
      <c r="L596" s="1">
        <v>37706</v>
      </c>
      <c r="M596" t="s">
        <v>28</v>
      </c>
      <c r="N596" t="s">
        <v>56</v>
      </c>
      <c r="O596" t="s">
        <v>29</v>
      </c>
      <c r="P596" t="s">
        <v>111</v>
      </c>
      <c r="Q596" t="str">
        <f t="shared" si="27"/>
        <v>SMAN</v>
      </c>
      <c r="R596" t="str">
        <f t="shared" si="28"/>
        <v>Negeri</v>
      </c>
      <c r="S596" t="str">
        <f t="shared" si="29"/>
        <v>SMA</v>
      </c>
      <c r="T596" t="s">
        <v>43</v>
      </c>
      <c r="U596" t="s">
        <v>29</v>
      </c>
      <c r="V596" t="s">
        <v>31</v>
      </c>
      <c r="Z596" t="s">
        <v>1175</v>
      </c>
      <c r="AA596" t="str">
        <f>VLOOKUP(A596,[2]registrasi!$B$2:$C$955,2,FALSE)</f>
        <v>registrasi</v>
      </c>
      <c r="AB596">
        <f>VLOOKUP(G596,[3]Sheet1!$C$6:$G$46,5,FALSE)</f>
        <v>365</v>
      </c>
      <c r="AC596" t="str">
        <f>VLOOKUP(A596,[2]nim!$A$2:$B$922,2,FALSE)</f>
        <v>diterima</v>
      </c>
    </row>
    <row r="597" spans="1:29" x14ac:dyDescent="0.3">
      <c r="A597">
        <v>4210128706</v>
      </c>
      <c r="B597">
        <v>1</v>
      </c>
      <c r="D597">
        <v>3111111</v>
      </c>
      <c r="E597" t="s">
        <v>232</v>
      </c>
      <c r="F597" t="str">
        <f>VLOOKUP(E597,[1]PRODI_2019!$E$2:$J$70,6,FALSE)</f>
        <v>FKIP</v>
      </c>
      <c r="G597">
        <f>VLOOKUP(E597,[1]PRODI_2019!$E$2:$K$70,7,FALSE)</f>
        <v>2225</v>
      </c>
      <c r="H597" t="str">
        <f>VLOOKUP(F597,Sheet1!$H$4:$I$11,2,FALSE)</f>
        <v>2_FKIP</v>
      </c>
      <c r="I597" t="s">
        <v>691</v>
      </c>
      <c r="J597" t="s">
        <v>35</v>
      </c>
      <c r="K597" t="s">
        <v>1015</v>
      </c>
      <c r="L597" s="1">
        <v>37655</v>
      </c>
      <c r="M597" t="s">
        <v>28</v>
      </c>
      <c r="N597" t="s">
        <v>49</v>
      </c>
      <c r="O597" t="s">
        <v>29</v>
      </c>
      <c r="P597" t="s">
        <v>1130</v>
      </c>
      <c r="Q597" t="str">
        <f t="shared" ref="Q597:Q660" si="30">TRIM(LEFT(P597,FIND(" ",P597,1)))</f>
        <v>SMAS</v>
      </c>
      <c r="R597" t="str">
        <f t="shared" ref="R597:R660" si="31">IF(RIGHT(Q597,1)="N","Negeri","Swasta")</f>
        <v>Swasta</v>
      </c>
      <c r="S597" t="str">
        <f t="shared" si="29"/>
        <v>SMA</v>
      </c>
      <c r="T597" t="s">
        <v>49</v>
      </c>
      <c r="U597" t="s">
        <v>29</v>
      </c>
      <c r="V597" t="s">
        <v>31</v>
      </c>
      <c r="Z597" t="s">
        <v>1180</v>
      </c>
      <c r="AA597" t="str">
        <f>VLOOKUP(A597,[2]registrasi!$B$2:$C$955,2,FALSE)</f>
        <v>registrasi</v>
      </c>
      <c r="AB597">
        <f>VLOOKUP(G597,[3]Sheet1!$C$6:$G$46,5,FALSE)</f>
        <v>421</v>
      </c>
      <c r="AC597" t="e">
        <f>VLOOKUP(A597,[2]nim!$A$2:$B$922,2,FALSE)</f>
        <v>#N/A</v>
      </c>
    </row>
    <row r="598" spans="1:29" x14ac:dyDescent="0.3">
      <c r="A598">
        <v>4210133586</v>
      </c>
      <c r="B598">
        <v>1</v>
      </c>
      <c r="D598">
        <v>3112017</v>
      </c>
      <c r="E598" t="s">
        <v>1187</v>
      </c>
      <c r="F598" t="str">
        <f>VLOOKUP(E598,[1]PRODI_2019!$E$2:$J$70,6,FALSE)</f>
        <v>Hukum</v>
      </c>
      <c r="G598">
        <f>VLOOKUP(E598,[1]PRODI_2019!$E$2:$K$70,7,FALSE)</f>
        <v>1111</v>
      </c>
      <c r="H598" t="str">
        <f>VLOOKUP(F598,Sheet1!$H$4:$I$11,2,FALSE)</f>
        <v>1_Hukum</v>
      </c>
      <c r="I598" t="s">
        <v>692</v>
      </c>
      <c r="J598" t="s">
        <v>26</v>
      </c>
      <c r="K598" t="s">
        <v>960</v>
      </c>
      <c r="L598" s="1">
        <v>38263</v>
      </c>
      <c r="M598" t="s">
        <v>28</v>
      </c>
      <c r="N598" t="s">
        <v>27</v>
      </c>
      <c r="O598" t="s">
        <v>29</v>
      </c>
      <c r="P598" t="s">
        <v>1131</v>
      </c>
      <c r="Q598" t="str">
        <f t="shared" si="30"/>
        <v>SMAN</v>
      </c>
      <c r="R598" t="str">
        <f t="shared" si="31"/>
        <v>Negeri</v>
      </c>
      <c r="S598" t="str">
        <f t="shared" si="29"/>
        <v>SMA</v>
      </c>
      <c r="T598" t="s">
        <v>27</v>
      </c>
      <c r="U598" t="s">
        <v>29</v>
      </c>
      <c r="V598" t="s">
        <v>31</v>
      </c>
      <c r="Z598" t="s">
        <v>1173</v>
      </c>
      <c r="AA598" t="str">
        <f>VLOOKUP(A598,[2]registrasi!$B$2:$C$955,2,FALSE)</f>
        <v>registrasi</v>
      </c>
      <c r="AB598">
        <f>VLOOKUP(G598,[3]Sheet1!$C$6:$G$46,5,FALSE)</f>
        <v>1201</v>
      </c>
      <c r="AC598" t="str">
        <f>VLOOKUP(A598,[2]nim!$A$2:$B$922,2,FALSE)</f>
        <v>diterima</v>
      </c>
    </row>
    <row r="599" spans="1:29" x14ac:dyDescent="0.3">
      <c r="A599">
        <v>4210132639</v>
      </c>
      <c r="B599">
        <v>1</v>
      </c>
      <c r="D599">
        <v>3111076</v>
      </c>
      <c r="E599" t="s">
        <v>218</v>
      </c>
      <c r="F599" t="str">
        <f>VLOOKUP(E599,[1]PRODI_2019!$E$2:$J$70,6,FALSE)</f>
        <v>Pertanian</v>
      </c>
      <c r="G599">
        <f>VLOOKUP(E599,[1]PRODI_2019!$E$2:$K$70,7,FALSE)</f>
        <v>4441</v>
      </c>
      <c r="H599" t="str">
        <f>VLOOKUP(F599,Sheet1!$H$4:$I$11,2,FALSE)</f>
        <v>4_Pertanian</v>
      </c>
      <c r="I599" t="s">
        <v>693</v>
      </c>
      <c r="J599" t="s">
        <v>35</v>
      </c>
      <c r="K599" t="s">
        <v>1030</v>
      </c>
      <c r="L599" s="1">
        <v>37764</v>
      </c>
      <c r="M599" t="s">
        <v>28</v>
      </c>
      <c r="N599" t="s">
        <v>56</v>
      </c>
      <c r="O599" t="s">
        <v>29</v>
      </c>
      <c r="P599" t="s">
        <v>107</v>
      </c>
      <c r="Q599" t="str">
        <f t="shared" si="30"/>
        <v>SMAN</v>
      </c>
      <c r="R599" t="str">
        <f t="shared" si="31"/>
        <v>Negeri</v>
      </c>
      <c r="S599" t="str">
        <f t="shared" si="29"/>
        <v>SMA</v>
      </c>
      <c r="T599" t="s">
        <v>56</v>
      </c>
      <c r="U599" t="s">
        <v>29</v>
      </c>
      <c r="V599" t="s">
        <v>31</v>
      </c>
      <c r="Z599" t="s">
        <v>1178</v>
      </c>
      <c r="AA599" t="str">
        <f>VLOOKUP(A599,[2]registrasi!$B$2:$C$955,2,FALSE)</f>
        <v>registrasi</v>
      </c>
      <c r="AB599">
        <f>VLOOKUP(G599,[3]Sheet1!$C$6:$G$46,5,FALSE)</f>
        <v>789</v>
      </c>
      <c r="AC599" t="e">
        <f>VLOOKUP(A599,[2]nim!$A$2:$B$922,2,FALSE)</f>
        <v>#N/A</v>
      </c>
    </row>
    <row r="600" spans="1:29" x14ac:dyDescent="0.3">
      <c r="A600">
        <v>4210843255</v>
      </c>
      <c r="B600">
        <v>1</v>
      </c>
      <c r="D600">
        <v>3112056</v>
      </c>
      <c r="E600" t="s">
        <v>224</v>
      </c>
      <c r="F600" t="str">
        <f>VLOOKUP(E600,[1]PRODI_2019!$E$2:$J$70,6,FALSE)</f>
        <v>FISIP</v>
      </c>
      <c r="G600">
        <f>VLOOKUP(E600,[1]PRODI_2019!$E$2:$K$70,7,FALSE)</f>
        <v>6661</v>
      </c>
      <c r="H600" t="str">
        <f>VLOOKUP(F600,Sheet1!$H$4:$I$11,2,FALSE)</f>
        <v>6_FISIP</v>
      </c>
      <c r="I600" t="s">
        <v>694</v>
      </c>
      <c r="J600" t="s">
        <v>26</v>
      </c>
      <c r="K600" t="s">
        <v>960</v>
      </c>
      <c r="L600" s="1">
        <v>37733</v>
      </c>
      <c r="M600" t="s">
        <v>28</v>
      </c>
      <c r="N600" t="s">
        <v>27</v>
      </c>
      <c r="O600" t="s">
        <v>29</v>
      </c>
      <c r="P600" t="s">
        <v>148</v>
      </c>
      <c r="Q600" t="str">
        <f t="shared" si="30"/>
        <v>MAN</v>
      </c>
      <c r="R600" t="str">
        <f t="shared" si="31"/>
        <v>Negeri</v>
      </c>
      <c r="S600" t="str">
        <f t="shared" si="29"/>
        <v>MA</v>
      </c>
      <c r="T600" t="s">
        <v>27</v>
      </c>
      <c r="U600" t="s">
        <v>29</v>
      </c>
      <c r="V600" t="s">
        <v>31</v>
      </c>
      <c r="Z600" t="s">
        <v>1181</v>
      </c>
      <c r="AA600" t="str">
        <f>VLOOKUP(A600,[2]registrasi!$B$2:$C$955,2,FALSE)</f>
        <v>registrasi</v>
      </c>
      <c r="AB600">
        <f>VLOOKUP(G600,[3]Sheet1!$C$6:$G$46,5,FALSE)</f>
        <v>1115</v>
      </c>
      <c r="AC600" t="e">
        <f>VLOOKUP(A600,[2]nim!$A$2:$B$922,2,FALSE)</f>
        <v>#N/A</v>
      </c>
    </row>
    <row r="601" spans="1:29" x14ac:dyDescent="0.3">
      <c r="A601">
        <v>4210059502</v>
      </c>
      <c r="B601">
        <v>1</v>
      </c>
      <c r="D601">
        <v>3111014</v>
      </c>
      <c r="E601" t="s">
        <v>213</v>
      </c>
      <c r="F601" t="str">
        <f>VLOOKUP(E601,[1]PRODI_2019!$E$2:$J$70,6,FALSE)</f>
        <v>Teknik</v>
      </c>
      <c r="G601">
        <f>VLOOKUP(E601,[1]PRODI_2019!$E$2:$K$70,7,FALSE)</f>
        <v>3331</v>
      </c>
      <c r="H601" t="str">
        <f>VLOOKUP(F601,Sheet1!$H$4:$I$11,2,FALSE)</f>
        <v>3_Teknik</v>
      </c>
      <c r="I601" t="s">
        <v>1342</v>
      </c>
      <c r="J601" t="s">
        <v>26</v>
      </c>
      <c r="K601" t="s">
        <v>969</v>
      </c>
      <c r="L601" s="1">
        <v>37409</v>
      </c>
      <c r="M601" t="s">
        <v>28</v>
      </c>
      <c r="N601" t="s">
        <v>72</v>
      </c>
      <c r="O601" t="s">
        <v>29</v>
      </c>
      <c r="P601" t="s">
        <v>1132</v>
      </c>
      <c r="Q601" t="str">
        <f t="shared" si="30"/>
        <v>SMAN</v>
      </c>
      <c r="R601" t="str">
        <f t="shared" si="31"/>
        <v>Negeri</v>
      </c>
      <c r="S601" t="str">
        <f t="shared" si="29"/>
        <v>SMA</v>
      </c>
      <c r="T601" t="s">
        <v>72</v>
      </c>
      <c r="U601" t="s">
        <v>29</v>
      </c>
      <c r="V601" t="s">
        <v>31</v>
      </c>
      <c r="Z601" t="s">
        <v>1180</v>
      </c>
      <c r="AA601" t="str">
        <f>VLOOKUP(A601,[2]registrasi!$B$2:$C$955,2,FALSE)</f>
        <v>registrasi</v>
      </c>
      <c r="AB601">
        <f>VLOOKUP(G601,[3]Sheet1!$C$6:$G$46,5,FALSE)</f>
        <v>365</v>
      </c>
      <c r="AC601" t="str">
        <f>VLOOKUP(A601,[2]nim!$A$2:$B$922,2,FALSE)</f>
        <v>diterima</v>
      </c>
    </row>
    <row r="602" spans="1:29" x14ac:dyDescent="0.3">
      <c r="A602">
        <v>4210183791</v>
      </c>
      <c r="B602">
        <v>1</v>
      </c>
      <c r="D602">
        <v>3111103</v>
      </c>
      <c r="E602" t="s">
        <v>216</v>
      </c>
      <c r="F602" t="str">
        <f>VLOOKUP(E602,[1]PRODI_2019!$E$2:$J$70,6,FALSE)</f>
        <v>FKIP</v>
      </c>
      <c r="G602">
        <f>VLOOKUP(E602,[1]PRODI_2019!$E$2:$K$70,7,FALSE)</f>
        <v>2224</v>
      </c>
      <c r="H602" t="str">
        <f>VLOOKUP(F602,Sheet1!$H$4:$I$11,2,FALSE)</f>
        <v>2_FKIP</v>
      </c>
      <c r="I602" t="s">
        <v>695</v>
      </c>
      <c r="J602" t="s">
        <v>35</v>
      </c>
      <c r="K602" t="s">
        <v>964</v>
      </c>
      <c r="L602" s="1">
        <v>37685</v>
      </c>
      <c r="M602" t="s">
        <v>28</v>
      </c>
      <c r="N602" t="s">
        <v>36</v>
      </c>
      <c r="O602" t="s">
        <v>29</v>
      </c>
      <c r="P602" t="s">
        <v>85</v>
      </c>
      <c r="Q602" t="str">
        <f t="shared" si="30"/>
        <v>MAN</v>
      </c>
      <c r="R602" t="str">
        <f t="shared" si="31"/>
        <v>Negeri</v>
      </c>
      <c r="S602" t="str">
        <f t="shared" si="29"/>
        <v>MA</v>
      </c>
      <c r="T602" t="s">
        <v>36</v>
      </c>
      <c r="U602" t="s">
        <v>29</v>
      </c>
      <c r="V602" t="s">
        <v>31</v>
      </c>
      <c r="Z602" t="s">
        <v>1175</v>
      </c>
      <c r="AA602" t="str">
        <f>VLOOKUP(A602,[2]registrasi!$B$2:$C$955,2,FALSE)</f>
        <v>registrasi</v>
      </c>
      <c r="AB602">
        <f>VLOOKUP(G602,[3]Sheet1!$C$6:$G$46,5,FALSE)</f>
        <v>442</v>
      </c>
      <c r="AC602" t="e">
        <f>VLOOKUP(A602,[2]nim!$A$2:$B$922,2,FALSE)</f>
        <v>#N/A</v>
      </c>
    </row>
    <row r="603" spans="1:29" x14ac:dyDescent="0.3">
      <c r="A603">
        <v>4210853920</v>
      </c>
      <c r="B603">
        <v>1</v>
      </c>
      <c r="D603">
        <v>3112041</v>
      </c>
      <c r="E603" t="s">
        <v>1186</v>
      </c>
      <c r="F603" t="str">
        <f>VLOOKUP(E603,[1]PRODI_2019!$E$2:$J$70,6,FALSE)</f>
        <v>FEB</v>
      </c>
      <c r="G603">
        <f>VLOOKUP(E603,[1]PRODI_2019!$E$2:$K$70,7,FALSE)</f>
        <v>5553</v>
      </c>
      <c r="H603" t="str">
        <f>VLOOKUP(F603,Sheet1!$H$4:$I$11,2,FALSE)</f>
        <v>5_FEB</v>
      </c>
      <c r="I603" t="s">
        <v>1343</v>
      </c>
      <c r="J603" t="s">
        <v>35</v>
      </c>
      <c r="K603" t="s">
        <v>967</v>
      </c>
      <c r="L603" s="1">
        <v>37597</v>
      </c>
      <c r="M603" t="s">
        <v>28</v>
      </c>
      <c r="N603" t="s">
        <v>43</v>
      </c>
      <c r="O603" t="s">
        <v>29</v>
      </c>
      <c r="P603" t="s">
        <v>135</v>
      </c>
      <c r="Q603" t="str">
        <f t="shared" si="30"/>
        <v>SMAN</v>
      </c>
      <c r="R603" t="str">
        <f t="shared" si="31"/>
        <v>Negeri</v>
      </c>
      <c r="S603" t="str">
        <f t="shared" si="29"/>
        <v>SMA</v>
      </c>
      <c r="T603" t="s">
        <v>43</v>
      </c>
      <c r="U603" t="s">
        <v>29</v>
      </c>
      <c r="V603" t="s">
        <v>37</v>
      </c>
      <c r="Z603" t="s">
        <v>1172</v>
      </c>
      <c r="AA603" t="str">
        <f>VLOOKUP(A603,[2]registrasi!$B$2:$C$955,2,FALSE)</f>
        <v>registrasi</v>
      </c>
      <c r="AB603">
        <f>VLOOKUP(G603,[3]Sheet1!$C$6:$G$46,5,FALSE)</f>
        <v>288</v>
      </c>
      <c r="AC603" t="str">
        <f>VLOOKUP(A603,[2]nim!$A$2:$B$922,2,FALSE)</f>
        <v>diterima</v>
      </c>
    </row>
    <row r="604" spans="1:29" x14ac:dyDescent="0.3">
      <c r="A604">
        <v>4210841799</v>
      </c>
      <c r="B604">
        <v>1</v>
      </c>
      <c r="D604">
        <v>3112153</v>
      </c>
      <c r="E604" t="s">
        <v>221</v>
      </c>
      <c r="F604" t="str">
        <f>VLOOKUP(E604,[1]PRODI_2019!$E$2:$J$70,6,FALSE)</f>
        <v>FKIP</v>
      </c>
      <c r="G604">
        <f>VLOOKUP(E604,[1]PRODI_2019!$E$2:$K$70,7,FALSE)</f>
        <v>2286</v>
      </c>
      <c r="H604" t="str">
        <f>VLOOKUP(F604,Sheet1!$H$4:$I$11,2,FALSE)</f>
        <v>2_FKIP</v>
      </c>
      <c r="I604" t="s">
        <v>696</v>
      </c>
      <c r="J604" t="s">
        <v>35</v>
      </c>
      <c r="K604" t="s">
        <v>961</v>
      </c>
      <c r="L604" s="1">
        <v>37680</v>
      </c>
      <c r="M604" t="s">
        <v>28</v>
      </c>
      <c r="N604" t="s">
        <v>49</v>
      </c>
      <c r="O604" t="s">
        <v>29</v>
      </c>
      <c r="P604" t="s">
        <v>160</v>
      </c>
      <c r="Q604" t="str">
        <f t="shared" si="30"/>
        <v>SMAN</v>
      </c>
      <c r="R604" t="str">
        <f t="shared" si="31"/>
        <v>Negeri</v>
      </c>
      <c r="S604" t="str">
        <f t="shared" si="29"/>
        <v>SMA</v>
      </c>
      <c r="T604" t="s">
        <v>49</v>
      </c>
      <c r="U604" t="s">
        <v>29</v>
      </c>
      <c r="V604" t="s">
        <v>37</v>
      </c>
      <c r="Z604" t="s">
        <v>1172</v>
      </c>
      <c r="AA604" t="str">
        <f>VLOOKUP(A604,[2]registrasi!$B$2:$C$955,2,FALSE)</f>
        <v>registrasi</v>
      </c>
      <c r="AB604">
        <f>VLOOKUP(G604,[3]Sheet1!$C$6:$G$46,5,FALSE)</f>
        <v>103</v>
      </c>
      <c r="AC604" t="str">
        <f>VLOOKUP(A604,[2]nim!$A$2:$B$922,2,FALSE)</f>
        <v>diterima</v>
      </c>
    </row>
    <row r="605" spans="1:29" x14ac:dyDescent="0.3">
      <c r="A605">
        <v>4210198168</v>
      </c>
      <c r="B605">
        <v>1</v>
      </c>
      <c r="D605">
        <v>3112033</v>
      </c>
      <c r="E605" t="s">
        <v>204</v>
      </c>
      <c r="F605" t="str">
        <f>VLOOKUP(E605,[1]PRODI_2019!$E$2:$J$70,6,FALSE)</f>
        <v>FEB</v>
      </c>
      <c r="G605">
        <f>VLOOKUP(E605,[1]PRODI_2019!$E$2:$K$70,7,FALSE)</f>
        <v>5552</v>
      </c>
      <c r="H605" t="str">
        <f>VLOOKUP(F605,Sheet1!$H$4:$I$11,2,FALSE)</f>
        <v>5_FEB</v>
      </c>
      <c r="I605" t="s">
        <v>697</v>
      </c>
      <c r="J605" t="s">
        <v>35</v>
      </c>
      <c r="K605" t="s">
        <v>963</v>
      </c>
      <c r="L605" s="1">
        <v>37874</v>
      </c>
      <c r="M605" t="s">
        <v>28</v>
      </c>
      <c r="N605" t="s">
        <v>162</v>
      </c>
      <c r="O605" t="s">
        <v>120</v>
      </c>
      <c r="P605" t="s">
        <v>130</v>
      </c>
      <c r="Q605" t="str">
        <f t="shared" si="30"/>
        <v>MAS</v>
      </c>
      <c r="R605" t="str">
        <f t="shared" si="31"/>
        <v>Swasta</v>
      </c>
      <c r="S605" t="str">
        <f t="shared" si="29"/>
        <v>MA</v>
      </c>
      <c r="T605" t="s">
        <v>36</v>
      </c>
      <c r="U605" t="s">
        <v>29</v>
      </c>
      <c r="V605" t="s">
        <v>31</v>
      </c>
      <c r="Z605" t="s">
        <v>1172</v>
      </c>
      <c r="AA605" t="str">
        <f>VLOOKUP(A605,[2]registrasi!$B$2:$C$955,2,FALSE)</f>
        <v>registrasi</v>
      </c>
      <c r="AB605">
        <f>VLOOKUP(G605,[3]Sheet1!$C$6:$G$46,5,FALSE)</f>
        <v>1184</v>
      </c>
      <c r="AC605" t="e">
        <f>VLOOKUP(A605,[2]nim!$A$2:$B$922,2,FALSE)</f>
        <v>#N/A</v>
      </c>
    </row>
    <row r="606" spans="1:29" x14ac:dyDescent="0.3">
      <c r="A606">
        <v>4210198930</v>
      </c>
      <c r="B606">
        <v>1</v>
      </c>
      <c r="D606">
        <v>3112017</v>
      </c>
      <c r="E606" t="s">
        <v>1187</v>
      </c>
      <c r="F606" t="str">
        <f>VLOOKUP(E606,[1]PRODI_2019!$E$2:$J$70,6,FALSE)</f>
        <v>Hukum</v>
      </c>
      <c r="G606">
        <f>VLOOKUP(E606,[1]PRODI_2019!$E$2:$K$70,7,FALSE)</f>
        <v>1111</v>
      </c>
      <c r="H606" t="str">
        <f>VLOOKUP(F606,Sheet1!$H$4:$I$11,2,FALSE)</f>
        <v>1_Hukum</v>
      </c>
      <c r="I606" t="s">
        <v>698</v>
      </c>
      <c r="J606" t="s">
        <v>35</v>
      </c>
      <c r="K606" t="s">
        <v>1015</v>
      </c>
      <c r="L606" s="1">
        <v>37699</v>
      </c>
      <c r="M606" t="s">
        <v>28</v>
      </c>
      <c r="N606" t="s">
        <v>43</v>
      </c>
      <c r="O606" t="s">
        <v>29</v>
      </c>
      <c r="P606" t="s">
        <v>107</v>
      </c>
      <c r="Q606" t="str">
        <f t="shared" si="30"/>
        <v>SMAN</v>
      </c>
      <c r="R606" t="str">
        <f t="shared" si="31"/>
        <v>Negeri</v>
      </c>
      <c r="S606" t="str">
        <f t="shared" si="29"/>
        <v>SMA</v>
      </c>
      <c r="T606" t="s">
        <v>56</v>
      </c>
      <c r="U606" t="s">
        <v>29</v>
      </c>
      <c r="V606" t="s">
        <v>31</v>
      </c>
      <c r="Z606" t="s">
        <v>1174</v>
      </c>
      <c r="AA606" t="str">
        <f>VLOOKUP(A606,[2]registrasi!$B$2:$C$955,2,FALSE)</f>
        <v>registrasi</v>
      </c>
      <c r="AB606">
        <f>VLOOKUP(G606,[3]Sheet1!$C$6:$G$46,5,FALSE)</f>
        <v>1201</v>
      </c>
      <c r="AC606" t="e">
        <f>VLOOKUP(A606,[2]nim!$A$2:$B$922,2,FALSE)</f>
        <v>#N/A</v>
      </c>
    </row>
    <row r="607" spans="1:29" x14ac:dyDescent="0.3">
      <c r="A607">
        <v>4210204827</v>
      </c>
      <c r="B607">
        <v>1</v>
      </c>
      <c r="D607">
        <v>3112176</v>
      </c>
      <c r="E607" t="s">
        <v>207</v>
      </c>
      <c r="F607" t="str">
        <f>VLOOKUP(E607,[1]PRODI_2019!$E$2:$J$70,6,FALSE)</f>
        <v>FKIP</v>
      </c>
      <c r="G607">
        <f>VLOOKUP(E607,[1]PRODI_2019!$E$2:$K$70,7,FALSE)</f>
        <v>2285</v>
      </c>
      <c r="H607" t="str">
        <f>VLOOKUP(F607,Sheet1!$H$4:$I$11,2,FALSE)</f>
        <v>2_FKIP</v>
      </c>
      <c r="I607" t="s">
        <v>1344</v>
      </c>
      <c r="J607" t="s">
        <v>35</v>
      </c>
      <c r="K607" t="s">
        <v>1031</v>
      </c>
      <c r="L607" s="1">
        <v>37690</v>
      </c>
      <c r="M607" t="s">
        <v>28</v>
      </c>
      <c r="N607" t="s">
        <v>36</v>
      </c>
      <c r="O607" t="s">
        <v>29</v>
      </c>
      <c r="P607" t="s">
        <v>70</v>
      </c>
      <c r="Q607" t="str">
        <f t="shared" si="30"/>
        <v>SMAN</v>
      </c>
      <c r="R607" t="str">
        <f t="shared" si="31"/>
        <v>Negeri</v>
      </c>
      <c r="S607" t="str">
        <f t="shared" si="29"/>
        <v>SMA</v>
      </c>
      <c r="T607" t="s">
        <v>36</v>
      </c>
      <c r="U607" t="s">
        <v>29</v>
      </c>
      <c r="V607" t="s">
        <v>37</v>
      </c>
      <c r="Z607" t="s">
        <v>1173</v>
      </c>
      <c r="AA607" t="str">
        <f>VLOOKUP(A607,[2]registrasi!$B$2:$C$955,2,FALSE)</f>
        <v>registrasi</v>
      </c>
      <c r="AB607">
        <f>VLOOKUP(G607,[3]Sheet1!$C$6:$G$46,5,FALSE)</f>
        <v>715</v>
      </c>
      <c r="AC607" t="str">
        <f>VLOOKUP(A607,[2]nim!$A$2:$B$922,2,FALSE)</f>
        <v>diterima</v>
      </c>
    </row>
    <row r="608" spans="1:29" x14ac:dyDescent="0.3">
      <c r="A608">
        <v>4210204904</v>
      </c>
      <c r="B608">
        <v>1</v>
      </c>
      <c r="D608">
        <v>3112017</v>
      </c>
      <c r="E608" t="s">
        <v>1187</v>
      </c>
      <c r="F608" t="str">
        <f>VLOOKUP(E608,[1]PRODI_2019!$E$2:$J$70,6,FALSE)</f>
        <v>Hukum</v>
      </c>
      <c r="G608">
        <f>VLOOKUP(E608,[1]PRODI_2019!$E$2:$K$70,7,FALSE)</f>
        <v>1111</v>
      </c>
      <c r="H608" t="str">
        <f>VLOOKUP(F608,Sheet1!$H$4:$I$11,2,FALSE)</f>
        <v>1_Hukum</v>
      </c>
      <c r="I608" t="s">
        <v>699</v>
      </c>
      <c r="J608" t="s">
        <v>35</v>
      </c>
      <c r="K608" t="s">
        <v>1000</v>
      </c>
      <c r="L608" s="1">
        <v>37760</v>
      </c>
      <c r="M608" t="s">
        <v>28</v>
      </c>
      <c r="N608" t="s">
        <v>43</v>
      </c>
      <c r="O608" t="s">
        <v>29</v>
      </c>
      <c r="P608" t="s">
        <v>111</v>
      </c>
      <c r="Q608" t="str">
        <f t="shared" si="30"/>
        <v>SMAN</v>
      </c>
      <c r="R608" t="str">
        <f t="shared" si="31"/>
        <v>Negeri</v>
      </c>
      <c r="S608" t="str">
        <f t="shared" si="29"/>
        <v>SMA</v>
      </c>
      <c r="T608" t="s">
        <v>43</v>
      </c>
      <c r="U608" t="s">
        <v>29</v>
      </c>
      <c r="V608" t="s">
        <v>31</v>
      </c>
      <c r="Z608" t="s">
        <v>1179</v>
      </c>
      <c r="AA608" t="str">
        <f>VLOOKUP(A608,[2]registrasi!$B$2:$C$955,2,FALSE)</f>
        <v>registrasi</v>
      </c>
      <c r="AB608">
        <f>VLOOKUP(G608,[3]Sheet1!$C$6:$G$46,5,FALSE)</f>
        <v>1201</v>
      </c>
      <c r="AC608" t="e">
        <f>VLOOKUP(A608,[2]nim!$A$2:$B$922,2,FALSE)</f>
        <v>#N/A</v>
      </c>
    </row>
    <row r="609" spans="1:29" x14ac:dyDescent="0.3">
      <c r="A609">
        <v>4210211263</v>
      </c>
      <c r="B609">
        <v>1</v>
      </c>
      <c r="D609">
        <v>3112072</v>
      </c>
      <c r="E609" t="s">
        <v>203</v>
      </c>
      <c r="F609" t="str">
        <f>VLOOKUP(E609,[1]PRODI_2019!$E$2:$J$70,6,FALSE)</f>
        <v>FKIP</v>
      </c>
      <c r="G609">
        <f>VLOOKUP(E609,[1]PRODI_2019!$E$2:$K$70,7,FALSE)</f>
        <v>2221</v>
      </c>
      <c r="H609" t="str">
        <f>VLOOKUP(F609,Sheet1!$H$4:$I$11,2,FALSE)</f>
        <v>2_FKIP</v>
      </c>
      <c r="I609" t="s">
        <v>700</v>
      </c>
      <c r="J609" t="s">
        <v>35</v>
      </c>
      <c r="K609" t="s">
        <v>961</v>
      </c>
      <c r="L609" s="1">
        <v>37698</v>
      </c>
      <c r="M609" t="s">
        <v>28</v>
      </c>
      <c r="N609" t="s">
        <v>43</v>
      </c>
      <c r="O609" t="s">
        <v>29</v>
      </c>
      <c r="P609" t="s">
        <v>135</v>
      </c>
      <c r="Q609" t="str">
        <f t="shared" si="30"/>
        <v>SMAN</v>
      </c>
      <c r="R609" t="str">
        <f t="shared" si="31"/>
        <v>Negeri</v>
      </c>
      <c r="S609" t="str">
        <f t="shared" si="29"/>
        <v>SMA</v>
      </c>
      <c r="T609" t="s">
        <v>43</v>
      </c>
      <c r="U609" t="s">
        <v>29</v>
      </c>
      <c r="V609" t="s">
        <v>31</v>
      </c>
      <c r="Z609" t="s">
        <v>1177</v>
      </c>
      <c r="AA609" t="str">
        <f>VLOOKUP(A609,[2]registrasi!$B$2:$C$955,2,FALSE)</f>
        <v>registrasi</v>
      </c>
      <c r="AB609">
        <f>VLOOKUP(G609,[3]Sheet1!$C$6:$G$46,5,FALSE)</f>
        <v>112</v>
      </c>
      <c r="AC609" t="e">
        <f>VLOOKUP(A609,[2]nim!$A$2:$B$922,2,FALSE)</f>
        <v>#N/A</v>
      </c>
    </row>
    <row r="610" spans="1:29" x14ac:dyDescent="0.3">
      <c r="A610">
        <v>4210841954</v>
      </c>
      <c r="B610">
        <v>1</v>
      </c>
      <c r="D610">
        <v>3112095</v>
      </c>
      <c r="E610" t="s">
        <v>212</v>
      </c>
      <c r="F610" t="str">
        <f>VLOOKUP(E610,[1]PRODI_2019!$E$2:$J$70,6,FALSE)</f>
        <v>FKIP</v>
      </c>
      <c r="G610">
        <f>VLOOKUP(E610,[1]PRODI_2019!$E$2:$K$70,7,FALSE)</f>
        <v>2223</v>
      </c>
      <c r="H610" t="str">
        <f>VLOOKUP(F610,Sheet1!$H$4:$I$11,2,FALSE)</f>
        <v>2_FKIP</v>
      </c>
      <c r="I610" t="s">
        <v>701</v>
      </c>
      <c r="J610" t="s">
        <v>35</v>
      </c>
      <c r="K610" t="s">
        <v>957</v>
      </c>
      <c r="L610" s="1">
        <v>37750</v>
      </c>
      <c r="M610" t="s">
        <v>28</v>
      </c>
      <c r="N610" t="s">
        <v>27</v>
      </c>
      <c r="O610" t="s">
        <v>29</v>
      </c>
      <c r="P610" t="s">
        <v>100</v>
      </c>
      <c r="Q610" t="str">
        <f t="shared" si="30"/>
        <v>SMAN</v>
      </c>
      <c r="R610" t="str">
        <f t="shared" si="31"/>
        <v>Negeri</v>
      </c>
      <c r="S610" t="str">
        <f t="shared" si="29"/>
        <v>SMA</v>
      </c>
      <c r="T610" t="s">
        <v>27</v>
      </c>
      <c r="U610" t="s">
        <v>29</v>
      </c>
      <c r="V610" t="s">
        <v>31</v>
      </c>
      <c r="Z610" t="s">
        <v>1177</v>
      </c>
      <c r="AA610" t="str">
        <f>VLOOKUP(A610,[2]registrasi!$B$2:$C$955,2,FALSE)</f>
        <v>registrasi</v>
      </c>
      <c r="AB610">
        <f>VLOOKUP(G610,[3]Sheet1!$C$6:$G$46,5,FALSE)</f>
        <v>660</v>
      </c>
      <c r="AC610" t="e">
        <f>VLOOKUP(A610,[2]nim!$A$2:$B$922,2,FALSE)</f>
        <v>#N/A</v>
      </c>
    </row>
    <row r="611" spans="1:29" x14ac:dyDescent="0.3">
      <c r="A611">
        <v>4210204988</v>
      </c>
      <c r="B611">
        <v>1</v>
      </c>
      <c r="D611">
        <v>3112106</v>
      </c>
      <c r="E611" t="s">
        <v>211</v>
      </c>
      <c r="F611" t="str">
        <f>VLOOKUP(E611,[1]PRODI_2019!$E$2:$J$70,6,FALSE)</f>
        <v>FKIP</v>
      </c>
      <c r="G611">
        <f>VLOOKUP(E611,[1]PRODI_2019!$E$2:$K$70,7,FALSE)</f>
        <v>2227</v>
      </c>
      <c r="H611" t="str">
        <f>VLOOKUP(F611,Sheet1!$H$4:$I$11,2,FALSE)</f>
        <v>2_FKIP</v>
      </c>
      <c r="I611" t="s">
        <v>702</v>
      </c>
      <c r="J611" t="s">
        <v>35</v>
      </c>
      <c r="K611" t="s">
        <v>962</v>
      </c>
      <c r="L611" s="1">
        <v>37668</v>
      </c>
      <c r="M611" t="s">
        <v>28</v>
      </c>
      <c r="N611" t="s">
        <v>36</v>
      </c>
      <c r="O611" t="s">
        <v>29</v>
      </c>
      <c r="P611" t="s">
        <v>85</v>
      </c>
      <c r="Q611" t="str">
        <f t="shared" si="30"/>
        <v>MAN</v>
      </c>
      <c r="R611" t="str">
        <f t="shared" si="31"/>
        <v>Negeri</v>
      </c>
      <c r="S611" t="str">
        <f t="shared" si="29"/>
        <v>MA</v>
      </c>
      <c r="T611" t="s">
        <v>36</v>
      </c>
      <c r="U611" t="s">
        <v>29</v>
      </c>
      <c r="V611" t="s">
        <v>37</v>
      </c>
      <c r="Z611" t="s">
        <v>1175</v>
      </c>
      <c r="AA611" t="str">
        <f>VLOOKUP(A611,[2]registrasi!$B$2:$C$955,2,FALSE)</f>
        <v>registrasi</v>
      </c>
      <c r="AB611">
        <f>VLOOKUP(G611,[3]Sheet1!$C$6:$G$46,5,FALSE)</f>
        <v>723</v>
      </c>
      <c r="AC611" t="str">
        <f>VLOOKUP(A611,[2]nim!$A$2:$B$922,2,FALSE)</f>
        <v>diterima</v>
      </c>
    </row>
    <row r="612" spans="1:29" x14ac:dyDescent="0.3">
      <c r="A612">
        <v>4210843781</v>
      </c>
      <c r="B612">
        <v>1</v>
      </c>
      <c r="D612">
        <v>3111111</v>
      </c>
      <c r="E612" t="s">
        <v>232</v>
      </c>
      <c r="F612" t="str">
        <f>VLOOKUP(E612,[1]PRODI_2019!$E$2:$J$70,6,FALSE)</f>
        <v>FKIP</v>
      </c>
      <c r="G612">
        <f>VLOOKUP(E612,[1]PRODI_2019!$E$2:$K$70,7,FALSE)</f>
        <v>2225</v>
      </c>
      <c r="H612" t="str">
        <f>VLOOKUP(F612,Sheet1!$H$4:$I$11,2,FALSE)</f>
        <v>2_FKIP</v>
      </c>
      <c r="I612" t="s">
        <v>703</v>
      </c>
      <c r="J612" t="s">
        <v>26</v>
      </c>
      <c r="K612" t="s">
        <v>1032</v>
      </c>
      <c r="L612" s="1">
        <v>37701</v>
      </c>
      <c r="M612" t="s">
        <v>28</v>
      </c>
      <c r="N612" t="s">
        <v>123</v>
      </c>
      <c r="O612" t="s">
        <v>1202</v>
      </c>
      <c r="P612" t="s">
        <v>1125</v>
      </c>
      <c r="Q612" t="str">
        <f t="shared" si="30"/>
        <v>MAN</v>
      </c>
      <c r="R612" t="str">
        <f t="shared" si="31"/>
        <v>Negeri</v>
      </c>
      <c r="S612" t="str">
        <f t="shared" si="29"/>
        <v>MA</v>
      </c>
      <c r="T612" t="s">
        <v>39</v>
      </c>
      <c r="U612" t="s">
        <v>29</v>
      </c>
      <c r="V612" t="s">
        <v>31</v>
      </c>
      <c r="Z612" t="s">
        <v>1178</v>
      </c>
      <c r="AA612" t="str">
        <f>VLOOKUP(A612,[2]registrasi!$B$2:$C$955,2,FALSE)</f>
        <v>registrasi</v>
      </c>
      <c r="AB612">
        <f>VLOOKUP(G612,[3]Sheet1!$C$6:$G$46,5,FALSE)</f>
        <v>421</v>
      </c>
      <c r="AC612" t="e">
        <f>VLOOKUP(A612,[2]nim!$A$2:$B$922,2,FALSE)</f>
        <v>#N/A</v>
      </c>
    </row>
    <row r="613" spans="1:29" x14ac:dyDescent="0.3">
      <c r="A613">
        <v>4210244610</v>
      </c>
      <c r="B613">
        <v>1</v>
      </c>
      <c r="D613">
        <v>3112153</v>
      </c>
      <c r="E613" t="s">
        <v>221</v>
      </c>
      <c r="F613" t="str">
        <f>VLOOKUP(E613,[1]PRODI_2019!$E$2:$J$70,6,FALSE)</f>
        <v>FKIP</v>
      </c>
      <c r="G613">
        <f>VLOOKUP(E613,[1]PRODI_2019!$E$2:$K$70,7,FALSE)</f>
        <v>2286</v>
      </c>
      <c r="H613" t="str">
        <f>VLOOKUP(F613,Sheet1!$H$4:$I$11,2,FALSE)</f>
        <v>2_FKIP</v>
      </c>
      <c r="I613" t="s">
        <v>704</v>
      </c>
      <c r="J613" t="s">
        <v>35</v>
      </c>
      <c r="K613" t="s">
        <v>974</v>
      </c>
      <c r="L613" s="1">
        <v>37660</v>
      </c>
      <c r="M613" t="s">
        <v>28</v>
      </c>
      <c r="N613" t="s">
        <v>42</v>
      </c>
      <c r="O613" t="s">
        <v>29</v>
      </c>
      <c r="P613" t="s">
        <v>117</v>
      </c>
      <c r="Q613" t="str">
        <f t="shared" si="30"/>
        <v>SMAN</v>
      </c>
      <c r="R613" t="str">
        <f t="shared" si="31"/>
        <v>Negeri</v>
      </c>
      <c r="S613" t="str">
        <f t="shared" si="29"/>
        <v>SMA</v>
      </c>
      <c r="T613" t="s">
        <v>42</v>
      </c>
      <c r="U613" t="s">
        <v>29</v>
      </c>
      <c r="V613" t="s">
        <v>31</v>
      </c>
      <c r="Z613" t="s">
        <v>1179</v>
      </c>
      <c r="AA613" t="str">
        <f>VLOOKUP(A613,[2]registrasi!$B$2:$C$955,2,FALSE)</f>
        <v>registrasi</v>
      </c>
      <c r="AB613">
        <f>VLOOKUP(G613,[3]Sheet1!$C$6:$G$46,5,FALSE)</f>
        <v>103</v>
      </c>
      <c r="AC613" t="str">
        <f>VLOOKUP(A613,[2]nim!$A$2:$B$922,2,FALSE)</f>
        <v>diterima</v>
      </c>
    </row>
    <row r="614" spans="1:29" x14ac:dyDescent="0.3">
      <c r="A614">
        <v>4210252068</v>
      </c>
      <c r="B614">
        <v>1</v>
      </c>
      <c r="D614">
        <v>3111076</v>
      </c>
      <c r="E614" t="s">
        <v>218</v>
      </c>
      <c r="F614" t="str">
        <f>VLOOKUP(E614,[1]PRODI_2019!$E$2:$J$70,6,FALSE)</f>
        <v>Pertanian</v>
      </c>
      <c r="G614">
        <f>VLOOKUP(E614,[1]PRODI_2019!$E$2:$K$70,7,FALSE)</f>
        <v>4441</v>
      </c>
      <c r="H614" t="str">
        <f>VLOOKUP(F614,Sheet1!$H$4:$I$11,2,FALSE)</f>
        <v>4_Pertanian</v>
      </c>
      <c r="I614" t="s">
        <v>1345</v>
      </c>
      <c r="J614" t="s">
        <v>26</v>
      </c>
      <c r="K614" t="s">
        <v>969</v>
      </c>
      <c r="L614" s="1">
        <v>37692</v>
      </c>
      <c r="M614" t="s">
        <v>28</v>
      </c>
      <c r="N614" t="s">
        <v>27</v>
      </c>
      <c r="O614" t="s">
        <v>29</v>
      </c>
      <c r="P614" t="s">
        <v>93</v>
      </c>
      <c r="Q614" t="str">
        <f t="shared" si="30"/>
        <v>SMAN</v>
      </c>
      <c r="R614" t="str">
        <f t="shared" si="31"/>
        <v>Negeri</v>
      </c>
      <c r="S614" t="str">
        <f t="shared" si="29"/>
        <v>SMA</v>
      </c>
      <c r="T614" t="s">
        <v>27</v>
      </c>
      <c r="U614" t="s">
        <v>29</v>
      </c>
      <c r="V614" t="s">
        <v>31</v>
      </c>
      <c r="Z614" t="s">
        <v>1179</v>
      </c>
      <c r="AA614" t="str">
        <f>VLOOKUP(A614,[2]registrasi!$B$2:$C$955,2,FALSE)</f>
        <v>registrasi</v>
      </c>
      <c r="AB614">
        <f>VLOOKUP(G614,[3]Sheet1!$C$6:$G$46,5,FALSE)</f>
        <v>789</v>
      </c>
      <c r="AC614" t="str">
        <f>VLOOKUP(A614,[2]nim!$A$2:$B$922,2,FALSE)</f>
        <v>diterima</v>
      </c>
    </row>
    <row r="615" spans="1:29" x14ac:dyDescent="0.3">
      <c r="A615">
        <v>4210260497</v>
      </c>
      <c r="B615">
        <v>1</v>
      </c>
      <c r="D615">
        <v>3112017</v>
      </c>
      <c r="E615" t="s">
        <v>1187</v>
      </c>
      <c r="F615" t="str">
        <f>VLOOKUP(E615,[1]PRODI_2019!$E$2:$J$70,6,FALSE)</f>
        <v>Hukum</v>
      </c>
      <c r="G615">
        <f>VLOOKUP(E615,[1]PRODI_2019!$E$2:$K$70,7,FALSE)</f>
        <v>1111</v>
      </c>
      <c r="H615" t="str">
        <f>VLOOKUP(F615,Sheet1!$H$4:$I$11,2,FALSE)</f>
        <v>1_Hukum</v>
      </c>
      <c r="I615" t="s">
        <v>705</v>
      </c>
      <c r="J615" t="s">
        <v>35</v>
      </c>
      <c r="K615" t="s">
        <v>1033</v>
      </c>
      <c r="L615" s="1">
        <v>37640</v>
      </c>
      <c r="M615" t="s">
        <v>28</v>
      </c>
      <c r="N615" t="s">
        <v>49</v>
      </c>
      <c r="O615" t="s">
        <v>29</v>
      </c>
      <c r="P615" t="s">
        <v>1133</v>
      </c>
      <c r="Q615" t="str">
        <f t="shared" si="30"/>
        <v>SMAS</v>
      </c>
      <c r="R615" t="str">
        <f t="shared" si="31"/>
        <v>Swasta</v>
      </c>
      <c r="S615" t="str">
        <f t="shared" si="29"/>
        <v>SMA</v>
      </c>
      <c r="T615" t="s">
        <v>49</v>
      </c>
      <c r="U615" t="s">
        <v>29</v>
      </c>
      <c r="V615" t="s">
        <v>31</v>
      </c>
      <c r="Z615" t="s">
        <v>1172</v>
      </c>
      <c r="AA615" t="str">
        <f>VLOOKUP(A615,[2]registrasi!$B$2:$C$955,2,FALSE)</f>
        <v>registrasi</v>
      </c>
      <c r="AB615">
        <f>VLOOKUP(G615,[3]Sheet1!$C$6:$G$46,5,FALSE)</f>
        <v>1201</v>
      </c>
      <c r="AC615" t="e">
        <f>VLOOKUP(A615,[2]nim!$A$2:$B$922,2,FALSE)</f>
        <v>#N/A</v>
      </c>
    </row>
    <row r="616" spans="1:29" x14ac:dyDescent="0.3">
      <c r="A616">
        <v>4210263006</v>
      </c>
      <c r="B616">
        <v>1</v>
      </c>
      <c r="D616">
        <v>3112114</v>
      </c>
      <c r="E616" t="s">
        <v>229</v>
      </c>
      <c r="F616" t="str">
        <f>VLOOKUP(E616,[1]PRODI_2019!$E$2:$J$70,6,FALSE)</f>
        <v>FKIP</v>
      </c>
      <c r="G616">
        <f>VLOOKUP(E616,[1]PRODI_2019!$E$2:$K$70,7,FALSE)</f>
        <v>2228</v>
      </c>
      <c r="H616" t="str">
        <f>VLOOKUP(F616,Sheet1!$H$4:$I$11,2,FALSE)</f>
        <v>2_FKIP</v>
      </c>
      <c r="I616" t="s">
        <v>1346</v>
      </c>
      <c r="J616" t="s">
        <v>35</v>
      </c>
      <c r="K616" t="s">
        <v>969</v>
      </c>
      <c r="L616" s="1">
        <v>37911</v>
      </c>
      <c r="M616" t="s">
        <v>28</v>
      </c>
      <c r="N616" t="s">
        <v>72</v>
      </c>
      <c r="O616" t="s">
        <v>29</v>
      </c>
      <c r="P616" t="s">
        <v>1119</v>
      </c>
      <c r="Q616" t="str">
        <f t="shared" si="30"/>
        <v>SMAN</v>
      </c>
      <c r="R616" t="str">
        <f t="shared" si="31"/>
        <v>Negeri</v>
      </c>
      <c r="S616" t="str">
        <f t="shared" si="29"/>
        <v>SMA</v>
      </c>
      <c r="T616" t="s">
        <v>72</v>
      </c>
      <c r="U616" t="s">
        <v>29</v>
      </c>
      <c r="V616" t="s">
        <v>31</v>
      </c>
      <c r="Z616" t="s">
        <v>1180</v>
      </c>
      <c r="AA616" t="str">
        <f>VLOOKUP(A616,[2]registrasi!$B$2:$C$955,2,FALSE)</f>
        <v>registrasi</v>
      </c>
      <c r="AB616">
        <f>VLOOKUP(G616,[3]Sheet1!$C$6:$G$46,5,FALSE)</f>
        <v>224</v>
      </c>
      <c r="AC616" t="e">
        <f>VLOOKUP(A616,[2]nim!$A$2:$B$922,2,FALSE)</f>
        <v>#N/A</v>
      </c>
    </row>
    <row r="617" spans="1:29" x14ac:dyDescent="0.3">
      <c r="A617">
        <v>4210267013</v>
      </c>
      <c r="B617">
        <v>1</v>
      </c>
      <c r="D617">
        <v>3111092</v>
      </c>
      <c r="E617" t="s">
        <v>200</v>
      </c>
      <c r="F617" t="str">
        <f>VLOOKUP(E617,[1]PRODI_2019!$E$2:$J$70,6,FALSE)</f>
        <v>Pertanian</v>
      </c>
      <c r="G617">
        <f>VLOOKUP(E617,[1]PRODI_2019!$E$2:$K$70,7,FALSE)</f>
        <v>4443</v>
      </c>
      <c r="H617" t="str">
        <f>VLOOKUP(F617,Sheet1!$H$4:$I$11,2,FALSE)</f>
        <v>4_Pertanian</v>
      </c>
      <c r="I617" t="s">
        <v>706</v>
      </c>
      <c r="J617" t="s">
        <v>35</v>
      </c>
      <c r="K617" t="s">
        <v>957</v>
      </c>
      <c r="L617" s="1">
        <v>37941</v>
      </c>
      <c r="M617" t="s">
        <v>1058</v>
      </c>
      <c r="N617" t="s">
        <v>39</v>
      </c>
      <c r="O617" t="s">
        <v>29</v>
      </c>
      <c r="P617" t="s">
        <v>183</v>
      </c>
      <c r="Q617" t="str">
        <f t="shared" si="30"/>
        <v>SMAN</v>
      </c>
      <c r="R617" t="str">
        <f t="shared" si="31"/>
        <v>Negeri</v>
      </c>
      <c r="S617" t="str">
        <f t="shared" si="29"/>
        <v>SMA</v>
      </c>
      <c r="T617" t="s">
        <v>39</v>
      </c>
      <c r="U617" t="s">
        <v>29</v>
      </c>
      <c r="V617" t="s">
        <v>31</v>
      </c>
      <c r="Z617" t="s">
        <v>1178</v>
      </c>
      <c r="AA617" t="str">
        <f>VLOOKUP(A617,[2]registrasi!$B$2:$C$955,2,FALSE)</f>
        <v>registrasi</v>
      </c>
      <c r="AB617">
        <f>VLOOKUP(G617,[3]Sheet1!$C$6:$G$46,5,FALSE)</f>
        <v>193</v>
      </c>
      <c r="AC617" t="str">
        <f>VLOOKUP(A617,[2]nim!$A$2:$B$922,2,FALSE)</f>
        <v>diterima</v>
      </c>
    </row>
    <row r="618" spans="1:29" x14ac:dyDescent="0.3">
      <c r="A618">
        <v>4210267931</v>
      </c>
      <c r="B618">
        <v>1</v>
      </c>
      <c r="D618">
        <v>3111076</v>
      </c>
      <c r="E618" t="s">
        <v>218</v>
      </c>
      <c r="F618" t="str">
        <f>VLOOKUP(E618,[1]PRODI_2019!$E$2:$J$70,6,FALSE)</f>
        <v>Pertanian</v>
      </c>
      <c r="G618">
        <f>VLOOKUP(E618,[1]PRODI_2019!$E$2:$K$70,7,FALSE)</f>
        <v>4441</v>
      </c>
      <c r="H618" t="str">
        <f>VLOOKUP(F618,Sheet1!$H$4:$I$11,2,FALSE)</f>
        <v>4_Pertanian</v>
      </c>
      <c r="I618" t="s">
        <v>707</v>
      </c>
      <c r="J618" t="s">
        <v>35</v>
      </c>
      <c r="K618" t="s">
        <v>960</v>
      </c>
      <c r="L618" s="1">
        <v>37596</v>
      </c>
      <c r="M618" t="s">
        <v>28</v>
      </c>
      <c r="N618" t="s">
        <v>27</v>
      </c>
      <c r="O618" t="s">
        <v>29</v>
      </c>
      <c r="P618" t="s">
        <v>116</v>
      </c>
      <c r="Q618" t="str">
        <f t="shared" si="30"/>
        <v>MAN</v>
      </c>
      <c r="R618" t="str">
        <f t="shared" si="31"/>
        <v>Negeri</v>
      </c>
      <c r="S618" t="str">
        <f t="shared" si="29"/>
        <v>MA</v>
      </c>
      <c r="T618" t="s">
        <v>27</v>
      </c>
      <c r="U618" t="s">
        <v>29</v>
      </c>
      <c r="V618" t="s">
        <v>37</v>
      </c>
      <c r="Z618" t="s">
        <v>1173</v>
      </c>
      <c r="AA618" t="str">
        <f>VLOOKUP(A618,[2]registrasi!$B$2:$C$955,2,FALSE)</f>
        <v>registrasi</v>
      </c>
      <c r="AB618">
        <f>VLOOKUP(G618,[3]Sheet1!$C$6:$G$46,5,FALSE)</f>
        <v>789</v>
      </c>
      <c r="AC618" t="str">
        <f>VLOOKUP(A618,[2]nim!$A$2:$B$922,2,FALSE)</f>
        <v>diterima</v>
      </c>
    </row>
    <row r="619" spans="1:29" x14ac:dyDescent="0.3">
      <c r="A619">
        <v>4210855921</v>
      </c>
      <c r="B619">
        <v>1</v>
      </c>
      <c r="D619">
        <v>3112064</v>
      </c>
      <c r="E619" t="s">
        <v>215</v>
      </c>
      <c r="F619" t="str">
        <f>VLOOKUP(E619,[1]PRODI_2019!$E$2:$J$70,6,FALSE)</f>
        <v>FISIP</v>
      </c>
      <c r="G619">
        <f>VLOOKUP(E619,[1]PRODI_2019!$E$2:$K$70,7,FALSE)</f>
        <v>6662</v>
      </c>
      <c r="H619" t="str">
        <f>VLOOKUP(F619,Sheet1!$H$4:$I$11,2,FALSE)</f>
        <v>6_FISIP</v>
      </c>
      <c r="I619" t="s">
        <v>708</v>
      </c>
      <c r="J619" t="s">
        <v>35</v>
      </c>
      <c r="K619" t="s">
        <v>962</v>
      </c>
      <c r="L619" s="1">
        <v>37913</v>
      </c>
      <c r="M619" t="s">
        <v>28</v>
      </c>
      <c r="N619" t="s">
        <v>43</v>
      </c>
      <c r="O619" t="s">
        <v>29</v>
      </c>
      <c r="P619" t="s">
        <v>73</v>
      </c>
      <c r="Q619" t="str">
        <f t="shared" si="30"/>
        <v>SMAN</v>
      </c>
      <c r="R619" t="str">
        <f t="shared" si="31"/>
        <v>Negeri</v>
      </c>
      <c r="S619" t="str">
        <f t="shared" si="29"/>
        <v>SMA</v>
      </c>
      <c r="T619" t="s">
        <v>43</v>
      </c>
      <c r="U619" t="s">
        <v>29</v>
      </c>
      <c r="V619" t="s">
        <v>37</v>
      </c>
      <c r="Z619" t="s">
        <v>1177</v>
      </c>
      <c r="AA619" t="str">
        <f>VLOOKUP(A619,[2]registrasi!$B$2:$C$955,2,FALSE)</f>
        <v>registrasi</v>
      </c>
      <c r="AB619">
        <f>VLOOKUP(G619,[3]Sheet1!$C$6:$G$46,5,FALSE)</f>
        <v>1423</v>
      </c>
      <c r="AC619" t="str">
        <f>VLOOKUP(A619,[2]nim!$A$2:$B$922,2,FALSE)</f>
        <v>diterima</v>
      </c>
    </row>
    <row r="620" spans="1:29" x14ac:dyDescent="0.3">
      <c r="A620">
        <v>4210811229</v>
      </c>
      <c r="B620">
        <v>1</v>
      </c>
      <c r="D620">
        <v>3112176</v>
      </c>
      <c r="E620" t="s">
        <v>207</v>
      </c>
      <c r="F620" t="str">
        <f>VLOOKUP(E620,[1]PRODI_2019!$E$2:$J$70,6,FALSE)</f>
        <v>FKIP</v>
      </c>
      <c r="G620">
        <f>VLOOKUP(E620,[1]PRODI_2019!$E$2:$K$70,7,FALSE)</f>
        <v>2285</v>
      </c>
      <c r="H620" t="str">
        <f>VLOOKUP(F620,Sheet1!$H$4:$I$11,2,FALSE)</f>
        <v>2_FKIP</v>
      </c>
      <c r="I620" t="s">
        <v>458</v>
      </c>
      <c r="J620" t="s">
        <v>35</v>
      </c>
      <c r="K620" t="s">
        <v>960</v>
      </c>
      <c r="L620" s="1">
        <v>37563</v>
      </c>
      <c r="M620" t="s">
        <v>28</v>
      </c>
      <c r="N620" t="s">
        <v>27</v>
      </c>
      <c r="O620" t="s">
        <v>29</v>
      </c>
      <c r="P620" t="s">
        <v>116</v>
      </c>
      <c r="Q620" t="str">
        <f t="shared" si="30"/>
        <v>MAN</v>
      </c>
      <c r="R620" t="str">
        <f t="shared" si="31"/>
        <v>Negeri</v>
      </c>
      <c r="S620" t="str">
        <f t="shared" si="29"/>
        <v>MA</v>
      </c>
      <c r="T620" t="s">
        <v>27</v>
      </c>
      <c r="U620" t="s">
        <v>29</v>
      </c>
      <c r="V620" t="s">
        <v>31</v>
      </c>
      <c r="Z620" t="s">
        <v>1177</v>
      </c>
      <c r="AA620" t="str">
        <f>VLOOKUP(A620,[2]registrasi!$B$2:$C$955,2,FALSE)</f>
        <v>registrasi</v>
      </c>
      <c r="AB620">
        <f>VLOOKUP(G620,[3]Sheet1!$C$6:$G$46,5,FALSE)</f>
        <v>715</v>
      </c>
      <c r="AC620" t="e">
        <f>VLOOKUP(A620,[2]nim!$A$2:$B$922,2,FALSE)</f>
        <v>#N/A</v>
      </c>
    </row>
    <row r="621" spans="1:29" x14ac:dyDescent="0.3">
      <c r="A621">
        <v>4210321845</v>
      </c>
      <c r="B621">
        <v>1</v>
      </c>
      <c r="D621">
        <v>3112095</v>
      </c>
      <c r="E621" t="s">
        <v>212</v>
      </c>
      <c r="F621" t="str">
        <f>VLOOKUP(E621,[1]PRODI_2019!$E$2:$J$70,6,FALSE)</f>
        <v>FKIP</v>
      </c>
      <c r="G621">
        <f>VLOOKUP(E621,[1]PRODI_2019!$E$2:$K$70,7,FALSE)</f>
        <v>2223</v>
      </c>
      <c r="H621" t="str">
        <f>VLOOKUP(F621,Sheet1!$H$4:$I$11,2,FALSE)</f>
        <v>2_FKIP</v>
      </c>
      <c r="I621" t="s">
        <v>1347</v>
      </c>
      <c r="J621" t="s">
        <v>35</v>
      </c>
      <c r="K621" t="s">
        <v>981</v>
      </c>
      <c r="L621" s="1">
        <v>37859</v>
      </c>
      <c r="M621" t="s">
        <v>28</v>
      </c>
      <c r="N621" t="s">
        <v>43</v>
      </c>
      <c r="O621" t="s">
        <v>29</v>
      </c>
      <c r="P621" t="s">
        <v>103</v>
      </c>
      <c r="Q621" t="str">
        <f t="shared" si="30"/>
        <v>SMAS</v>
      </c>
      <c r="R621" t="str">
        <f t="shared" si="31"/>
        <v>Swasta</v>
      </c>
      <c r="S621" t="str">
        <f t="shared" si="29"/>
        <v>SMA</v>
      </c>
      <c r="T621" t="s">
        <v>43</v>
      </c>
      <c r="U621" t="s">
        <v>29</v>
      </c>
      <c r="V621" t="s">
        <v>31</v>
      </c>
      <c r="Z621" t="s">
        <v>1176</v>
      </c>
      <c r="AA621" t="str">
        <f>VLOOKUP(A621,[2]registrasi!$B$2:$C$955,2,FALSE)</f>
        <v>registrasi</v>
      </c>
      <c r="AB621">
        <f>VLOOKUP(G621,[3]Sheet1!$C$6:$G$46,5,FALSE)</f>
        <v>660</v>
      </c>
      <c r="AC621" t="e">
        <f>VLOOKUP(A621,[2]nim!$A$2:$B$922,2,FALSE)</f>
        <v>#N/A</v>
      </c>
    </row>
    <row r="622" spans="1:29" x14ac:dyDescent="0.3">
      <c r="A622">
        <v>4210337818</v>
      </c>
      <c r="B622">
        <v>1</v>
      </c>
      <c r="D622">
        <v>3111045</v>
      </c>
      <c r="E622" t="s">
        <v>226</v>
      </c>
      <c r="F622" t="str">
        <f>VLOOKUP(E622,[1]PRODI_2019!$E$2:$J$70,6,FALSE)</f>
        <v>Teknik</v>
      </c>
      <c r="G622">
        <f>VLOOKUP(E622,[1]PRODI_2019!$E$2:$K$70,7,FALSE)</f>
        <v>3334</v>
      </c>
      <c r="H622" t="str">
        <f>VLOOKUP(F622,Sheet1!$H$4:$I$11,2,FALSE)</f>
        <v>3_Teknik</v>
      </c>
      <c r="I622" t="s">
        <v>1348</v>
      </c>
      <c r="J622" t="s">
        <v>26</v>
      </c>
      <c r="K622" t="s">
        <v>962</v>
      </c>
      <c r="L622" s="1">
        <v>37582</v>
      </c>
      <c r="M622" t="s">
        <v>28</v>
      </c>
      <c r="N622" t="s">
        <v>43</v>
      </c>
      <c r="O622" t="s">
        <v>29</v>
      </c>
      <c r="P622" t="s">
        <v>111</v>
      </c>
      <c r="Q622" t="str">
        <f t="shared" si="30"/>
        <v>SMAN</v>
      </c>
      <c r="R622" t="str">
        <f t="shared" si="31"/>
        <v>Negeri</v>
      </c>
      <c r="S622" t="str">
        <f t="shared" si="29"/>
        <v>SMA</v>
      </c>
      <c r="T622" t="s">
        <v>43</v>
      </c>
      <c r="U622" t="s">
        <v>29</v>
      </c>
      <c r="V622" t="s">
        <v>37</v>
      </c>
      <c r="Z622" t="s">
        <v>1178</v>
      </c>
      <c r="AA622" t="str">
        <f>VLOOKUP(A622,[2]registrasi!$B$2:$C$955,2,FALSE)</f>
        <v>registrasi</v>
      </c>
      <c r="AB622">
        <f>VLOOKUP(G622,[3]Sheet1!$C$6:$G$46,5,FALSE)</f>
        <v>236</v>
      </c>
      <c r="AC622" t="str">
        <f>VLOOKUP(A622,[2]nim!$A$2:$B$922,2,FALSE)</f>
        <v>diterima</v>
      </c>
    </row>
    <row r="623" spans="1:29" x14ac:dyDescent="0.3">
      <c r="A623">
        <v>4210806413</v>
      </c>
      <c r="B623">
        <v>1</v>
      </c>
      <c r="D623">
        <v>3112122</v>
      </c>
      <c r="E623" t="s">
        <v>236</v>
      </c>
      <c r="F623" t="str">
        <f>VLOOKUP(E623,[1]PRODI_2019!$E$2:$J$70,6,FALSE)</f>
        <v>FEB</v>
      </c>
      <c r="G623">
        <f>VLOOKUP(E623,[1]PRODI_2019!$E$2:$K$70,7,FALSE)</f>
        <v>5554</v>
      </c>
      <c r="H623" t="str">
        <f>VLOOKUP(F623,Sheet1!$H$4:$I$11,2,FALSE)</f>
        <v>5_FEB</v>
      </c>
      <c r="I623" t="s">
        <v>709</v>
      </c>
      <c r="J623" t="s">
        <v>35</v>
      </c>
      <c r="K623" t="s">
        <v>1020</v>
      </c>
      <c r="L623" s="1">
        <v>37660</v>
      </c>
      <c r="M623" t="s">
        <v>28</v>
      </c>
      <c r="N623" t="s">
        <v>43</v>
      </c>
      <c r="O623" t="s">
        <v>29</v>
      </c>
      <c r="P623" t="s">
        <v>135</v>
      </c>
      <c r="Q623" t="str">
        <f t="shared" si="30"/>
        <v>SMAN</v>
      </c>
      <c r="R623" t="str">
        <f t="shared" si="31"/>
        <v>Negeri</v>
      </c>
      <c r="S623" t="str">
        <f t="shared" si="29"/>
        <v>SMA</v>
      </c>
      <c r="T623" t="s">
        <v>43</v>
      </c>
      <c r="U623" t="s">
        <v>29</v>
      </c>
      <c r="V623" t="s">
        <v>37</v>
      </c>
      <c r="Z623" t="s">
        <v>1177</v>
      </c>
      <c r="AA623" t="str">
        <f>VLOOKUP(A623,[2]registrasi!$B$2:$C$955,2,FALSE)</f>
        <v>registrasi</v>
      </c>
      <c r="AB623">
        <f>VLOOKUP(G623,[3]Sheet1!$C$6:$G$46,5,FALSE)</f>
        <v>332</v>
      </c>
      <c r="AC623" t="str">
        <f>VLOOKUP(A623,[2]nim!$A$2:$B$922,2,FALSE)</f>
        <v>diterima</v>
      </c>
    </row>
    <row r="624" spans="1:29" x14ac:dyDescent="0.3">
      <c r="A624">
        <v>4210870120</v>
      </c>
      <c r="B624">
        <v>1</v>
      </c>
      <c r="D624">
        <v>3111215</v>
      </c>
      <c r="E624" t="s">
        <v>225</v>
      </c>
      <c r="F624" t="str">
        <f>VLOOKUP(E624,[1]PRODI_2019!$E$2:$J$70,6,FALSE)</f>
        <v>Teknik</v>
      </c>
      <c r="G624">
        <f>VLOOKUP(E624,[1]PRODI_2019!$E$2:$K$70,7,FALSE)</f>
        <v>3337</v>
      </c>
      <c r="H624" t="str">
        <f>VLOOKUP(F624,Sheet1!$H$4:$I$11,2,FALSE)</f>
        <v>3_Teknik</v>
      </c>
      <c r="I624" t="s">
        <v>710</v>
      </c>
      <c r="J624" t="s">
        <v>26</v>
      </c>
      <c r="K624" t="s">
        <v>964</v>
      </c>
      <c r="L624" s="1">
        <v>37760</v>
      </c>
      <c r="M624" t="s">
        <v>28</v>
      </c>
      <c r="N624" t="s">
        <v>36</v>
      </c>
      <c r="O624" t="s">
        <v>29</v>
      </c>
      <c r="P624" t="s">
        <v>77</v>
      </c>
      <c r="Q624" t="str">
        <f t="shared" si="30"/>
        <v>SMAN</v>
      </c>
      <c r="R624" t="str">
        <f t="shared" si="31"/>
        <v>Negeri</v>
      </c>
      <c r="S624" t="str">
        <f t="shared" si="29"/>
        <v>SMA</v>
      </c>
      <c r="T624" t="s">
        <v>36</v>
      </c>
      <c r="U624" t="s">
        <v>29</v>
      </c>
      <c r="V624" t="s">
        <v>37</v>
      </c>
      <c r="Z624" t="s">
        <v>1174</v>
      </c>
      <c r="AA624" t="str">
        <f>VLOOKUP(A624,[2]registrasi!$B$2:$C$955,2,FALSE)</f>
        <v>registrasi</v>
      </c>
      <c r="AB624">
        <f>VLOOKUP(G624,[3]Sheet1!$C$6:$G$46,5,FALSE)</f>
        <v>1057</v>
      </c>
      <c r="AC624" t="e">
        <f>VLOOKUP(A624,[2]nim!$A$2:$B$922,2,FALSE)</f>
        <v>#N/A</v>
      </c>
    </row>
    <row r="625" spans="1:29" x14ac:dyDescent="0.3">
      <c r="A625">
        <v>4210830351</v>
      </c>
      <c r="B625">
        <v>1</v>
      </c>
      <c r="D625">
        <v>3112017</v>
      </c>
      <c r="E625" t="s">
        <v>1187</v>
      </c>
      <c r="F625" t="str">
        <f>VLOOKUP(E625,[1]PRODI_2019!$E$2:$J$70,6,FALSE)</f>
        <v>Hukum</v>
      </c>
      <c r="G625">
        <f>VLOOKUP(E625,[1]PRODI_2019!$E$2:$K$70,7,FALSE)</f>
        <v>1111</v>
      </c>
      <c r="H625" t="str">
        <f>VLOOKUP(F625,Sheet1!$H$4:$I$11,2,FALSE)</f>
        <v>1_Hukum</v>
      </c>
      <c r="I625" t="s">
        <v>711</v>
      </c>
      <c r="J625" t="s">
        <v>35</v>
      </c>
      <c r="K625" t="s">
        <v>960</v>
      </c>
      <c r="L625" s="1">
        <v>37923</v>
      </c>
      <c r="M625" t="s">
        <v>28</v>
      </c>
      <c r="N625" t="s">
        <v>27</v>
      </c>
      <c r="O625" t="s">
        <v>29</v>
      </c>
      <c r="P625" t="s">
        <v>101</v>
      </c>
      <c r="Q625" t="str">
        <f t="shared" si="30"/>
        <v>SMAN</v>
      </c>
      <c r="R625" t="str">
        <f t="shared" si="31"/>
        <v>Negeri</v>
      </c>
      <c r="S625" t="str">
        <f t="shared" si="29"/>
        <v>SMA</v>
      </c>
      <c r="T625" t="s">
        <v>27</v>
      </c>
      <c r="U625" t="s">
        <v>29</v>
      </c>
      <c r="V625" t="s">
        <v>31</v>
      </c>
      <c r="Z625" t="s">
        <v>1178</v>
      </c>
      <c r="AA625" t="str">
        <f>VLOOKUP(A625,[2]registrasi!$B$2:$C$955,2,FALSE)</f>
        <v>registrasi</v>
      </c>
      <c r="AB625">
        <f>VLOOKUP(G625,[3]Sheet1!$C$6:$G$46,5,FALSE)</f>
        <v>1201</v>
      </c>
      <c r="AC625" t="e">
        <f>VLOOKUP(A625,[2]nim!$A$2:$B$922,2,FALSE)</f>
        <v>#N/A</v>
      </c>
    </row>
    <row r="626" spans="1:29" x14ac:dyDescent="0.3">
      <c r="A626">
        <v>4210377269</v>
      </c>
      <c r="B626">
        <v>1</v>
      </c>
      <c r="D626">
        <v>3111103</v>
      </c>
      <c r="E626" t="s">
        <v>216</v>
      </c>
      <c r="F626" t="str">
        <f>VLOOKUP(E626,[1]PRODI_2019!$E$2:$J$70,6,FALSE)</f>
        <v>FKIP</v>
      </c>
      <c r="G626">
        <f>VLOOKUP(E626,[1]PRODI_2019!$E$2:$K$70,7,FALSE)</f>
        <v>2224</v>
      </c>
      <c r="H626" t="str">
        <f>VLOOKUP(F626,Sheet1!$H$4:$I$11,2,FALSE)</f>
        <v>2_FKIP</v>
      </c>
      <c r="I626" t="s">
        <v>712</v>
      </c>
      <c r="J626" t="s">
        <v>35</v>
      </c>
      <c r="K626" t="s">
        <v>958</v>
      </c>
      <c r="L626" s="1">
        <v>37510</v>
      </c>
      <c r="M626" t="s">
        <v>28</v>
      </c>
      <c r="N626" t="s">
        <v>27</v>
      </c>
      <c r="O626" t="s">
        <v>29</v>
      </c>
      <c r="P626" t="s">
        <v>121</v>
      </c>
      <c r="Q626" t="str">
        <f t="shared" si="30"/>
        <v>SMAS</v>
      </c>
      <c r="R626" t="str">
        <f t="shared" si="31"/>
        <v>Swasta</v>
      </c>
      <c r="S626" t="str">
        <f t="shared" si="29"/>
        <v>SMA</v>
      </c>
      <c r="T626" t="s">
        <v>27</v>
      </c>
      <c r="U626" t="s">
        <v>29</v>
      </c>
      <c r="V626" t="s">
        <v>31</v>
      </c>
      <c r="Z626" t="s">
        <v>1179</v>
      </c>
      <c r="AA626" t="str">
        <f>VLOOKUP(A626,[2]registrasi!$B$2:$C$955,2,FALSE)</f>
        <v>registrasi</v>
      </c>
      <c r="AB626">
        <f>VLOOKUP(G626,[3]Sheet1!$C$6:$G$46,5,FALSE)</f>
        <v>442</v>
      </c>
      <c r="AC626" t="str">
        <f>VLOOKUP(A626,[2]nim!$A$2:$B$922,2,FALSE)</f>
        <v>diterima</v>
      </c>
    </row>
    <row r="627" spans="1:29" x14ac:dyDescent="0.3">
      <c r="A627">
        <v>4210385160</v>
      </c>
      <c r="B627">
        <v>1</v>
      </c>
      <c r="D627">
        <v>3111092</v>
      </c>
      <c r="E627" t="s">
        <v>200</v>
      </c>
      <c r="F627" t="str">
        <f>VLOOKUP(E627,[1]PRODI_2019!$E$2:$J$70,6,FALSE)</f>
        <v>Pertanian</v>
      </c>
      <c r="G627">
        <f>VLOOKUP(E627,[1]PRODI_2019!$E$2:$K$70,7,FALSE)</f>
        <v>4443</v>
      </c>
      <c r="H627" t="str">
        <f>VLOOKUP(F627,Sheet1!$H$4:$I$11,2,FALSE)</f>
        <v>4_Pertanian</v>
      </c>
      <c r="I627" t="s">
        <v>713</v>
      </c>
      <c r="J627" t="s">
        <v>35</v>
      </c>
      <c r="K627" t="s">
        <v>962</v>
      </c>
      <c r="L627" s="1">
        <v>37727</v>
      </c>
      <c r="M627" t="s">
        <v>28</v>
      </c>
      <c r="N627" t="s">
        <v>43</v>
      </c>
      <c r="O627" t="s">
        <v>29</v>
      </c>
      <c r="P627" t="s">
        <v>111</v>
      </c>
      <c r="Q627" t="str">
        <f t="shared" si="30"/>
        <v>SMAN</v>
      </c>
      <c r="R627" t="str">
        <f t="shared" si="31"/>
        <v>Negeri</v>
      </c>
      <c r="S627" t="str">
        <f t="shared" si="29"/>
        <v>SMA</v>
      </c>
      <c r="T627" t="s">
        <v>43</v>
      </c>
      <c r="U627" t="s">
        <v>29</v>
      </c>
      <c r="V627" t="s">
        <v>31</v>
      </c>
      <c r="Z627" t="s">
        <v>1175</v>
      </c>
      <c r="AA627" t="str">
        <f>VLOOKUP(A627,[2]registrasi!$B$2:$C$955,2,FALSE)</f>
        <v>registrasi</v>
      </c>
      <c r="AB627">
        <f>VLOOKUP(G627,[3]Sheet1!$C$6:$G$46,5,FALSE)</f>
        <v>193</v>
      </c>
      <c r="AC627" t="str">
        <f>VLOOKUP(A627,[2]nim!$A$2:$B$922,2,FALSE)</f>
        <v>diterima</v>
      </c>
    </row>
    <row r="628" spans="1:29" x14ac:dyDescent="0.3">
      <c r="A628">
        <v>4210393571</v>
      </c>
      <c r="B628">
        <v>1</v>
      </c>
      <c r="D628">
        <v>3112033</v>
      </c>
      <c r="E628" t="s">
        <v>204</v>
      </c>
      <c r="F628" t="str">
        <f>VLOOKUP(E628,[1]PRODI_2019!$E$2:$J$70,6,FALSE)</f>
        <v>FEB</v>
      </c>
      <c r="G628">
        <f>VLOOKUP(E628,[1]PRODI_2019!$E$2:$K$70,7,FALSE)</f>
        <v>5552</v>
      </c>
      <c r="H628" t="str">
        <f>VLOOKUP(F628,Sheet1!$H$4:$I$11,2,FALSE)</f>
        <v>5_FEB</v>
      </c>
      <c r="I628" t="s">
        <v>714</v>
      </c>
      <c r="J628" t="s">
        <v>26</v>
      </c>
      <c r="K628" t="s">
        <v>967</v>
      </c>
      <c r="L628" s="1">
        <v>37784</v>
      </c>
      <c r="M628" t="s">
        <v>28</v>
      </c>
      <c r="N628" t="s">
        <v>43</v>
      </c>
      <c r="O628" t="s">
        <v>29</v>
      </c>
      <c r="P628" t="s">
        <v>111</v>
      </c>
      <c r="Q628" t="str">
        <f t="shared" si="30"/>
        <v>SMAN</v>
      </c>
      <c r="R628" t="str">
        <f t="shared" si="31"/>
        <v>Negeri</v>
      </c>
      <c r="S628" t="str">
        <f t="shared" si="29"/>
        <v>SMA</v>
      </c>
      <c r="T628" t="s">
        <v>43</v>
      </c>
      <c r="U628" t="s">
        <v>29</v>
      </c>
      <c r="V628" t="s">
        <v>31</v>
      </c>
      <c r="Z628" t="s">
        <v>1179</v>
      </c>
      <c r="AA628" t="str">
        <f>VLOOKUP(A628,[2]registrasi!$B$2:$C$955,2,FALSE)</f>
        <v>registrasi</v>
      </c>
      <c r="AB628">
        <f>VLOOKUP(G628,[3]Sheet1!$C$6:$G$46,5,FALSE)</f>
        <v>1184</v>
      </c>
      <c r="AC628" t="str">
        <f>VLOOKUP(A628,[2]nim!$A$2:$B$922,2,FALSE)</f>
        <v>diterima</v>
      </c>
    </row>
    <row r="629" spans="1:29" x14ac:dyDescent="0.3">
      <c r="A629">
        <v>4210399589</v>
      </c>
      <c r="B629">
        <v>1</v>
      </c>
      <c r="D629">
        <v>3111092</v>
      </c>
      <c r="E629" t="s">
        <v>200</v>
      </c>
      <c r="F629" t="str">
        <f>VLOOKUP(E629,[1]PRODI_2019!$E$2:$J$70,6,FALSE)</f>
        <v>Pertanian</v>
      </c>
      <c r="G629">
        <f>VLOOKUP(E629,[1]PRODI_2019!$E$2:$K$70,7,FALSE)</f>
        <v>4443</v>
      </c>
      <c r="H629" t="str">
        <f>VLOOKUP(F629,Sheet1!$H$4:$I$11,2,FALSE)</f>
        <v>4_Pertanian</v>
      </c>
      <c r="I629" t="s">
        <v>715</v>
      </c>
      <c r="J629" t="s">
        <v>26</v>
      </c>
      <c r="K629" t="s">
        <v>967</v>
      </c>
      <c r="L629" s="1">
        <v>37922</v>
      </c>
      <c r="M629" t="s">
        <v>28</v>
      </c>
      <c r="N629" t="s">
        <v>56</v>
      </c>
      <c r="O629" t="s">
        <v>29</v>
      </c>
      <c r="P629" t="s">
        <v>110</v>
      </c>
      <c r="Q629" t="str">
        <f t="shared" si="30"/>
        <v>SMAN</v>
      </c>
      <c r="R629" t="str">
        <f t="shared" si="31"/>
        <v>Negeri</v>
      </c>
      <c r="S629" t="str">
        <f t="shared" si="29"/>
        <v>SMA</v>
      </c>
      <c r="T629" t="s">
        <v>56</v>
      </c>
      <c r="U629" t="s">
        <v>29</v>
      </c>
      <c r="V629" t="s">
        <v>31</v>
      </c>
      <c r="Z629" t="s">
        <v>1179</v>
      </c>
      <c r="AA629" t="str">
        <f>VLOOKUP(A629,[2]registrasi!$B$2:$C$955,2,FALSE)</f>
        <v>registrasi</v>
      </c>
      <c r="AB629">
        <f>VLOOKUP(G629,[3]Sheet1!$C$6:$G$46,5,FALSE)</f>
        <v>193</v>
      </c>
      <c r="AC629" t="e">
        <f>VLOOKUP(A629,[2]nim!$A$2:$B$922,2,FALSE)</f>
        <v>#N/A</v>
      </c>
    </row>
    <row r="630" spans="1:29" x14ac:dyDescent="0.3">
      <c r="A630">
        <v>4210402143</v>
      </c>
      <c r="B630">
        <v>1</v>
      </c>
      <c r="D630">
        <v>3112087</v>
      </c>
      <c r="E630" t="s">
        <v>1188</v>
      </c>
      <c r="F630" t="str">
        <f>VLOOKUP(E630,[1]PRODI_2019!$E$2:$J$70,6,FALSE)</f>
        <v>FKIP</v>
      </c>
      <c r="G630">
        <f>VLOOKUP(E630,[1]PRODI_2019!$E$2:$K$70,7,FALSE)</f>
        <v>2222</v>
      </c>
      <c r="H630" t="str">
        <f>VLOOKUP(F630,Sheet1!$H$4:$I$11,2,FALSE)</f>
        <v>2_FKIP</v>
      </c>
      <c r="I630" t="s">
        <v>1349</v>
      </c>
      <c r="J630" t="s">
        <v>35</v>
      </c>
      <c r="K630" t="s">
        <v>967</v>
      </c>
      <c r="L630" s="1">
        <v>37477</v>
      </c>
      <c r="M630" t="s">
        <v>28</v>
      </c>
      <c r="N630" t="s">
        <v>56</v>
      </c>
      <c r="O630" t="s">
        <v>29</v>
      </c>
      <c r="P630" t="s">
        <v>78</v>
      </c>
      <c r="Q630" t="str">
        <f t="shared" si="30"/>
        <v>SMAN</v>
      </c>
      <c r="R630" t="str">
        <f t="shared" si="31"/>
        <v>Negeri</v>
      </c>
      <c r="S630" t="str">
        <f t="shared" si="29"/>
        <v>SMA</v>
      </c>
      <c r="T630" t="s">
        <v>56</v>
      </c>
      <c r="U630" t="s">
        <v>29</v>
      </c>
      <c r="V630" t="s">
        <v>37</v>
      </c>
      <c r="Z630" t="s">
        <v>1172</v>
      </c>
      <c r="AA630" t="str">
        <f>VLOOKUP(A630,[2]registrasi!$B$2:$C$955,2,FALSE)</f>
        <v>registrasi</v>
      </c>
      <c r="AB630">
        <f>VLOOKUP(G630,[3]Sheet1!$C$6:$G$46,5,FALSE)</f>
        <v>578</v>
      </c>
      <c r="AC630" t="str">
        <f>VLOOKUP(A630,[2]nim!$A$2:$B$922,2,FALSE)</f>
        <v>diterima</v>
      </c>
    </row>
    <row r="631" spans="1:29" x14ac:dyDescent="0.3">
      <c r="A631">
        <v>4210414207</v>
      </c>
      <c r="B631">
        <v>1</v>
      </c>
      <c r="D631">
        <v>3111053</v>
      </c>
      <c r="E631" t="s">
        <v>227</v>
      </c>
      <c r="F631" t="str">
        <f>VLOOKUP(E631,[1]PRODI_2019!$E$2:$J$70,6,FALSE)</f>
        <v>Teknik</v>
      </c>
      <c r="G631">
        <f>VLOOKUP(E631,[1]PRODI_2019!$E$2:$K$70,7,FALSE)</f>
        <v>3335</v>
      </c>
      <c r="H631" t="str">
        <f>VLOOKUP(F631,Sheet1!$H$4:$I$11,2,FALSE)</f>
        <v>3_Teknik</v>
      </c>
      <c r="I631" t="s">
        <v>716</v>
      </c>
      <c r="J631" t="s">
        <v>35</v>
      </c>
      <c r="K631" t="s">
        <v>960</v>
      </c>
      <c r="L631" s="1">
        <v>37878</v>
      </c>
      <c r="M631" t="s">
        <v>28</v>
      </c>
      <c r="N631" t="s">
        <v>39</v>
      </c>
      <c r="O631" t="s">
        <v>29</v>
      </c>
      <c r="P631" t="s">
        <v>154</v>
      </c>
      <c r="Q631" t="str">
        <f t="shared" si="30"/>
        <v>SMAN</v>
      </c>
      <c r="R631" t="str">
        <f t="shared" si="31"/>
        <v>Negeri</v>
      </c>
      <c r="S631" t="str">
        <f t="shared" si="29"/>
        <v>SMA</v>
      </c>
      <c r="T631" t="s">
        <v>39</v>
      </c>
      <c r="U631" t="s">
        <v>29</v>
      </c>
      <c r="V631" t="s">
        <v>31</v>
      </c>
      <c r="Z631" t="s">
        <v>1178</v>
      </c>
      <c r="AA631" t="str">
        <f>VLOOKUP(A631,[2]registrasi!$B$2:$C$955,2,FALSE)</f>
        <v>registrasi</v>
      </c>
      <c r="AB631">
        <f>VLOOKUP(G631,[3]Sheet1!$C$6:$G$46,5,FALSE)</f>
        <v>411</v>
      </c>
      <c r="AC631" t="e">
        <f>VLOOKUP(A631,[2]nim!$A$2:$B$922,2,FALSE)</f>
        <v>#N/A</v>
      </c>
    </row>
    <row r="632" spans="1:29" x14ac:dyDescent="0.3">
      <c r="A632">
        <v>4210420096</v>
      </c>
      <c r="B632">
        <v>1</v>
      </c>
      <c r="D632">
        <v>3112017</v>
      </c>
      <c r="E632" t="s">
        <v>1187</v>
      </c>
      <c r="F632" t="str">
        <f>VLOOKUP(E632,[1]PRODI_2019!$E$2:$J$70,6,FALSE)</f>
        <v>Hukum</v>
      </c>
      <c r="G632">
        <f>VLOOKUP(E632,[1]PRODI_2019!$E$2:$K$70,7,FALSE)</f>
        <v>1111</v>
      </c>
      <c r="H632" t="str">
        <f>VLOOKUP(F632,Sheet1!$H$4:$I$11,2,FALSE)</f>
        <v>1_Hukum</v>
      </c>
      <c r="I632" t="s">
        <v>717</v>
      </c>
      <c r="J632" t="s">
        <v>26</v>
      </c>
      <c r="K632" t="s">
        <v>962</v>
      </c>
      <c r="L632" s="1">
        <v>37779</v>
      </c>
      <c r="M632" t="s">
        <v>28</v>
      </c>
      <c r="N632" t="s">
        <v>56</v>
      </c>
      <c r="O632" t="s">
        <v>29</v>
      </c>
      <c r="P632" t="s">
        <v>78</v>
      </c>
      <c r="Q632" t="str">
        <f t="shared" si="30"/>
        <v>SMAN</v>
      </c>
      <c r="R632" t="str">
        <f t="shared" si="31"/>
        <v>Negeri</v>
      </c>
      <c r="S632" t="str">
        <f t="shared" si="29"/>
        <v>SMA</v>
      </c>
      <c r="T632" t="s">
        <v>56</v>
      </c>
      <c r="U632" t="s">
        <v>29</v>
      </c>
      <c r="V632" t="s">
        <v>31</v>
      </c>
      <c r="Z632" t="s">
        <v>1178</v>
      </c>
      <c r="AA632" t="str">
        <f>VLOOKUP(A632,[2]registrasi!$B$2:$C$955,2,FALSE)</f>
        <v>registrasi</v>
      </c>
      <c r="AB632">
        <f>VLOOKUP(G632,[3]Sheet1!$C$6:$G$46,5,FALSE)</f>
        <v>1201</v>
      </c>
      <c r="AC632" t="e">
        <f>VLOOKUP(A632,[2]nim!$A$2:$B$922,2,FALSE)</f>
        <v>#N/A</v>
      </c>
    </row>
    <row r="633" spans="1:29" x14ac:dyDescent="0.3">
      <c r="A633">
        <v>4210420939</v>
      </c>
      <c r="B633">
        <v>1</v>
      </c>
      <c r="D633">
        <v>3111076</v>
      </c>
      <c r="E633" t="s">
        <v>218</v>
      </c>
      <c r="F633" t="str">
        <f>VLOOKUP(E633,[1]PRODI_2019!$E$2:$J$70,6,FALSE)</f>
        <v>Pertanian</v>
      </c>
      <c r="G633">
        <f>VLOOKUP(E633,[1]PRODI_2019!$E$2:$K$70,7,FALSE)</f>
        <v>4441</v>
      </c>
      <c r="H633" t="str">
        <f>VLOOKUP(F633,Sheet1!$H$4:$I$11,2,FALSE)</f>
        <v>4_Pertanian</v>
      </c>
      <c r="I633" t="s">
        <v>718</v>
      </c>
      <c r="J633" t="s">
        <v>26</v>
      </c>
      <c r="K633" t="s">
        <v>964</v>
      </c>
      <c r="L633" s="1">
        <v>37486</v>
      </c>
      <c r="M633" t="s">
        <v>28</v>
      </c>
      <c r="N633" t="s">
        <v>36</v>
      </c>
      <c r="O633" t="s">
        <v>29</v>
      </c>
      <c r="P633" t="s">
        <v>91</v>
      </c>
      <c r="Q633" t="str">
        <f t="shared" si="30"/>
        <v>MAN</v>
      </c>
      <c r="R633" t="str">
        <f t="shared" si="31"/>
        <v>Negeri</v>
      </c>
      <c r="S633" t="str">
        <f t="shared" si="29"/>
        <v>MA</v>
      </c>
      <c r="T633" t="s">
        <v>36</v>
      </c>
      <c r="U633" t="s">
        <v>29</v>
      </c>
      <c r="V633" t="s">
        <v>37</v>
      </c>
      <c r="Z633" t="s">
        <v>1174</v>
      </c>
      <c r="AA633" t="str">
        <f>VLOOKUP(A633,[2]registrasi!$B$2:$C$955,2,FALSE)</f>
        <v>registrasi</v>
      </c>
      <c r="AB633">
        <f>VLOOKUP(G633,[3]Sheet1!$C$6:$G$46,5,FALSE)</f>
        <v>789</v>
      </c>
      <c r="AC633" t="str">
        <f>VLOOKUP(A633,[2]nim!$A$2:$B$922,2,FALSE)</f>
        <v>diterima</v>
      </c>
    </row>
    <row r="634" spans="1:29" x14ac:dyDescent="0.3">
      <c r="A634">
        <v>4210424900</v>
      </c>
      <c r="B634">
        <v>1</v>
      </c>
      <c r="D634">
        <v>3111207</v>
      </c>
      <c r="E634" t="s">
        <v>235</v>
      </c>
      <c r="F634" t="str">
        <f>VLOOKUP(E634,[1]PRODI_2019!$E$2:$J$70,6,FALSE)</f>
        <v>Kedokteran</v>
      </c>
      <c r="G634">
        <f>VLOOKUP(E634,[1]PRODI_2019!$E$2:$K$70,7,FALSE)</f>
        <v>8881</v>
      </c>
      <c r="H634" t="str">
        <f>VLOOKUP(F634,Sheet1!$H$4:$I$11,2,FALSE)</f>
        <v>8_Kedokteran</v>
      </c>
      <c r="I634" t="s">
        <v>1350</v>
      </c>
      <c r="J634" t="s">
        <v>35</v>
      </c>
      <c r="K634" t="s">
        <v>1034</v>
      </c>
      <c r="L634" s="1">
        <v>37708</v>
      </c>
      <c r="M634" t="s">
        <v>28</v>
      </c>
      <c r="N634" t="s">
        <v>72</v>
      </c>
      <c r="O634" t="s">
        <v>29</v>
      </c>
      <c r="P634" t="s">
        <v>1134</v>
      </c>
      <c r="Q634" t="str">
        <f t="shared" si="30"/>
        <v>SMAS</v>
      </c>
      <c r="R634" t="str">
        <f t="shared" si="31"/>
        <v>Swasta</v>
      </c>
      <c r="S634" t="str">
        <f t="shared" si="29"/>
        <v>SMA</v>
      </c>
      <c r="T634" t="s">
        <v>156</v>
      </c>
      <c r="U634" t="s">
        <v>120</v>
      </c>
      <c r="V634" t="s">
        <v>31</v>
      </c>
      <c r="Z634" t="s">
        <v>1182</v>
      </c>
      <c r="AA634" t="str">
        <f>VLOOKUP(A634,[2]registrasi!$B$2:$C$955,2,FALSE)</f>
        <v>registrasi</v>
      </c>
      <c r="AB634">
        <f>VLOOKUP(G634,[3]Sheet1!$C$6:$G$46,5,FALSE)</f>
        <v>584</v>
      </c>
      <c r="AC634" t="str">
        <f>VLOOKUP(A634,[2]nim!$A$2:$B$922,2,FALSE)</f>
        <v>diterima</v>
      </c>
    </row>
    <row r="635" spans="1:29" x14ac:dyDescent="0.3">
      <c r="A635">
        <v>4210427383</v>
      </c>
      <c r="B635">
        <v>1</v>
      </c>
      <c r="D635">
        <v>3111126</v>
      </c>
      <c r="E635" t="s">
        <v>220</v>
      </c>
      <c r="F635" t="str">
        <f>VLOOKUP(E635,[1]PRODI_2019!$E$2:$J$70,6,FALSE)</f>
        <v>FKIP</v>
      </c>
      <c r="G635">
        <f>VLOOKUP(E635,[1]PRODI_2019!$E$2:$K$70,7,FALSE)</f>
        <v>2283</v>
      </c>
      <c r="H635" t="str">
        <f>VLOOKUP(F635,Sheet1!$H$4:$I$11,2,FALSE)</f>
        <v>2_FKIP</v>
      </c>
      <c r="I635" t="s">
        <v>719</v>
      </c>
      <c r="J635" t="s">
        <v>35</v>
      </c>
      <c r="K635" t="s">
        <v>960</v>
      </c>
      <c r="L635" s="1">
        <v>37774</v>
      </c>
      <c r="M635" t="s">
        <v>1058</v>
      </c>
      <c r="N635" t="s">
        <v>39</v>
      </c>
      <c r="O635" t="s">
        <v>29</v>
      </c>
      <c r="P635" t="s">
        <v>154</v>
      </c>
      <c r="Q635" t="str">
        <f t="shared" si="30"/>
        <v>SMAN</v>
      </c>
      <c r="R635" t="str">
        <f t="shared" si="31"/>
        <v>Negeri</v>
      </c>
      <c r="S635" t="str">
        <f t="shared" si="29"/>
        <v>SMA</v>
      </c>
      <c r="T635" t="s">
        <v>39</v>
      </c>
      <c r="U635" t="s">
        <v>29</v>
      </c>
      <c r="V635" t="s">
        <v>31</v>
      </c>
      <c r="Z635" t="s">
        <v>1179</v>
      </c>
      <c r="AA635" t="str">
        <f>VLOOKUP(A635,[2]registrasi!$B$2:$C$955,2,FALSE)</f>
        <v>registrasi</v>
      </c>
      <c r="AB635">
        <f>VLOOKUP(G635,[3]Sheet1!$C$6:$G$46,5,FALSE)</f>
        <v>64</v>
      </c>
      <c r="AC635" t="e">
        <f>VLOOKUP(A635,[2]nim!$A$2:$B$922,2,FALSE)</f>
        <v>#N/A</v>
      </c>
    </row>
    <row r="636" spans="1:29" x14ac:dyDescent="0.3">
      <c r="A636">
        <v>4210427799</v>
      </c>
      <c r="B636">
        <v>1</v>
      </c>
      <c r="D636">
        <v>3111045</v>
      </c>
      <c r="E636" t="s">
        <v>226</v>
      </c>
      <c r="F636" t="str">
        <f>VLOOKUP(E636,[1]PRODI_2019!$E$2:$J$70,6,FALSE)</f>
        <v>Teknik</v>
      </c>
      <c r="G636">
        <f>VLOOKUP(E636,[1]PRODI_2019!$E$2:$K$70,7,FALSE)</f>
        <v>3334</v>
      </c>
      <c r="H636" t="str">
        <f>VLOOKUP(F636,Sheet1!$H$4:$I$11,2,FALSE)</f>
        <v>3_Teknik</v>
      </c>
      <c r="I636" t="s">
        <v>1351</v>
      </c>
      <c r="J636" t="s">
        <v>35</v>
      </c>
      <c r="K636" t="s">
        <v>1034</v>
      </c>
      <c r="L636" s="1">
        <v>37779</v>
      </c>
      <c r="M636" t="s">
        <v>1059</v>
      </c>
      <c r="N636" t="s">
        <v>39</v>
      </c>
      <c r="O636" t="s">
        <v>29</v>
      </c>
      <c r="P636" t="s">
        <v>154</v>
      </c>
      <c r="Q636" t="str">
        <f t="shared" si="30"/>
        <v>SMAN</v>
      </c>
      <c r="R636" t="str">
        <f t="shared" si="31"/>
        <v>Negeri</v>
      </c>
      <c r="S636" t="str">
        <f t="shared" si="29"/>
        <v>SMA</v>
      </c>
      <c r="T636" t="s">
        <v>39</v>
      </c>
      <c r="U636" t="s">
        <v>29</v>
      </c>
      <c r="V636" t="s">
        <v>31</v>
      </c>
      <c r="Z636" t="s">
        <v>1179</v>
      </c>
      <c r="AA636" t="str">
        <f>VLOOKUP(A636,[2]registrasi!$B$2:$C$955,2,FALSE)</f>
        <v>registrasi</v>
      </c>
      <c r="AB636">
        <f>VLOOKUP(G636,[3]Sheet1!$C$6:$G$46,5,FALSE)</f>
        <v>236</v>
      </c>
      <c r="AC636" t="str">
        <f>VLOOKUP(A636,[2]nim!$A$2:$B$922,2,FALSE)</f>
        <v>diterima</v>
      </c>
    </row>
    <row r="637" spans="1:29" x14ac:dyDescent="0.3">
      <c r="A637">
        <v>4210429536</v>
      </c>
      <c r="B637">
        <v>1</v>
      </c>
      <c r="D637">
        <v>3111173</v>
      </c>
      <c r="E637" t="s">
        <v>228</v>
      </c>
      <c r="F637" t="str">
        <f>VLOOKUP(E637,[1]PRODI_2019!$E$2:$J$70,6,FALSE)</f>
        <v>Pertanian</v>
      </c>
      <c r="G637">
        <f>VLOOKUP(E637,[1]PRODI_2019!$E$2:$K$70,7,FALSE)</f>
        <v>4444</v>
      </c>
      <c r="H637" t="str">
        <f>VLOOKUP(F637,Sheet1!$H$4:$I$11,2,FALSE)</f>
        <v>4_Pertanian</v>
      </c>
      <c r="I637" t="s">
        <v>1352</v>
      </c>
      <c r="J637" t="s">
        <v>35</v>
      </c>
      <c r="K637" t="s">
        <v>969</v>
      </c>
      <c r="L637" s="1">
        <v>37624</v>
      </c>
      <c r="M637" t="s">
        <v>28</v>
      </c>
      <c r="N637" t="s">
        <v>1062</v>
      </c>
      <c r="O637" t="s">
        <v>1202</v>
      </c>
      <c r="P637" t="s">
        <v>1118</v>
      </c>
      <c r="Q637" t="str">
        <f t="shared" si="30"/>
        <v>SMAS</v>
      </c>
      <c r="R637" t="str">
        <f t="shared" si="31"/>
        <v>Swasta</v>
      </c>
      <c r="S637" t="str">
        <f t="shared" si="29"/>
        <v>SMA</v>
      </c>
      <c r="T637" t="s">
        <v>27</v>
      </c>
      <c r="U637" t="s">
        <v>29</v>
      </c>
      <c r="V637" t="s">
        <v>31</v>
      </c>
      <c r="Z637" t="s">
        <v>1173</v>
      </c>
      <c r="AA637" t="str">
        <f>VLOOKUP(A637,[2]registrasi!$B$2:$C$955,2,FALSE)</f>
        <v>registrasi</v>
      </c>
      <c r="AB637">
        <f>VLOOKUP(G637,[3]Sheet1!$C$6:$G$46,5,FALSE)</f>
        <v>476</v>
      </c>
      <c r="AC637" t="e">
        <f>VLOOKUP(A637,[2]nim!$A$2:$B$922,2,FALSE)</f>
        <v>#N/A</v>
      </c>
    </row>
    <row r="638" spans="1:29" x14ac:dyDescent="0.3">
      <c r="A638">
        <v>4210433177</v>
      </c>
      <c r="B638">
        <v>1</v>
      </c>
      <c r="D638">
        <v>3112064</v>
      </c>
      <c r="E638" t="s">
        <v>215</v>
      </c>
      <c r="F638" t="str">
        <f>VLOOKUP(E638,[1]PRODI_2019!$E$2:$J$70,6,FALSE)</f>
        <v>FISIP</v>
      </c>
      <c r="G638">
        <f>VLOOKUP(E638,[1]PRODI_2019!$E$2:$K$70,7,FALSE)</f>
        <v>6662</v>
      </c>
      <c r="H638" t="str">
        <f>VLOOKUP(F638,Sheet1!$H$4:$I$11,2,FALSE)</f>
        <v>6_FISIP</v>
      </c>
      <c r="I638" t="s">
        <v>1353</v>
      </c>
      <c r="J638" t="s">
        <v>26</v>
      </c>
      <c r="K638" t="s">
        <v>966</v>
      </c>
      <c r="L638" s="1">
        <v>37392</v>
      </c>
      <c r="M638" t="s">
        <v>28</v>
      </c>
      <c r="N638" t="s">
        <v>49</v>
      </c>
      <c r="O638" t="s">
        <v>29</v>
      </c>
      <c r="P638" t="s">
        <v>160</v>
      </c>
      <c r="Q638" t="str">
        <f t="shared" si="30"/>
        <v>SMAN</v>
      </c>
      <c r="R638" t="str">
        <f t="shared" si="31"/>
        <v>Negeri</v>
      </c>
      <c r="S638" t="str">
        <f t="shared" si="29"/>
        <v>SMA</v>
      </c>
      <c r="T638" t="s">
        <v>49</v>
      </c>
      <c r="U638" t="s">
        <v>29</v>
      </c>
      <c r="V638" t="s">
        <v>37</v>
      </c>
      <c r="Z638" t="s">
        <v>1172</v>
      </c>
      <c r="AA638" t="str">
        <f>VLOOKUP(A638,[2]registrasi!$B$2:$C$955,2,FALSE)</f>
        <v>registrasi</v>
      </c>
      <c r="AB638">
        <f>VLOOKUP(G638,[3]Sheet1!$C$6:$G$46,5,FALSE)</f>
        <v>1423</v>
      </c>
      <c r="AC638" t="str">
        <f>VLOOKUP(A638,[2]nim!$A$2:$B$922,2,FALSE)</f>
        <v>diterima</v>
      </c>
    </row>
    <row r="639" spans="1:29" x14ac:dyDescent="0.3">
      <c r="A639">
        <v>4210433787</v>
      </c>
      <c r="B639">
        <v>1</v>
      </c>
      <c r="D639">
        <v>3112025</v>
      </c>
      <c r="E639" t="s">
        <v>222</v>
      </c>
      <c r="F639" t="str">
        <f>VLOOKUP(E639,[1]PRODI_2019!$E$2:$J$70,6,FALSE)</f>
        <v>FEB</v>
      </c>
      <c r="G639">
        <f>VLOOKUP(E639,[1]PRODI_2019!$E$2:$K$70,7,FALSE)</f>
        <v>5551</v>
      </c>
      <c r="H639" t="str">
        <f>VLOOKUP(F639,Sheet1!$H$4:$I$11,2,FALSE)</f>
        <v>5_FEB</v>
      </c>
      <c r="I639" t="s">
        <v>1354</v>
      </c>
      <c r="J639" t="s">
        <v>26</v>
      </c>
      <c r="K639" t="s">
        <v>958</v>
      </c>
      <c r="L639" s="1">
        <v>37718</v>
      </c>
      <c r="M639" t="s">
        <v>28</v>
      </c>
      <c r="N639" t="s">
        <v>39</v>
      </c>
      <c r="O639" t="s">
        <v>29</v>
      </c>
      <c r="P639" t="s">
        <v>1110</v>
      </c>
      <c r="Q639" t="str">
        <f t="shared" si="30"/>
        <v>SMAN</v>
      </c>
      <c r="R639" t="str">
        <f t="shared" si="31"/>
        <v>Negeri</v>
      </c>
      <c r="S639" t="str">
        <f t="shared" si="29"/>
        <v>SMA</v>
      </c>
      <c r="T639" t="s">
        <v>39</v>
      </c>
      <c r="U639" t="s">
        <v>29</v>
      </c>
      <c r="V639" t="s">
        <v>37</v>
      </c>
      <c r="Z639" t="s">
        <v>1179</v>
      </c>
      <c r="AA639" t="str">
        <f>VLOOKUP(A639,[2]registrasi!$B$2:$C$955,2,FALSE)</f>
        <v>registrasi</v>
      </c>
      <c r="AB639">
        <f>VLOOKUP(G639,[3]Sheet1!$C$6:$G$46,5,FALSE)</f>
        <v>1756</v>
      </c>
      <c r="AC639" t="e">
        <f>VLOOKUP(A639,[2]nim!$A$2:$B$922,2,FALSE)</f>
        <v>#N/A</v>
      </c>
    </row>
    <row r="640" spans="1:29" x14ac:dyDescent="0.3">
      <c r="A640">
        <v>4210438000</v>
      </c>
      <c r="B640">
        <v>1</v>
      </c>
      <c r="D640">
        <v>3111142</v>
      </c>
      <c r="E640" t="s">
        <v>230</v>
      </c>
      <c r="F640" t="str">
        <f>VLOOKUP(E640,[1]PRODI_2019!$E$2:$J$70,6,FALSE)</f>
        <v>FKIP</v>
      </c>
      <c r="G640">
        <f>VLOOKUP(E640,[1]PRODI_2019!$E$2:$K$70,7,FALSE)</f>
        <v>2280</v>
      </c>
      <c r="H640" t="str">
        <f>VLOOKUP(F640,Sheet1!$H$4:$I$11,2,FALSE)</f>
        <v>2_FKIP</v>
      </c>
      <c r="I640" t="s">
        <v>720</v>
      </c>
      <c r="J640" t="s">
        <v>35</v>
      </c>
      <c r="K640" t="s">
        <v>960</v>
      </c>
      <c r="L640" s="1">
        <v>37932</v>
      </c>
      <c r="M640" t="s">
        <v>28</v>
      </c>
      <c r="N640" t="s">
        <v>27</v>
      </c>
      <c r="O640" t="s">
        <v>29</v>
      </c>
      <c r="P640" t="s">
        <v>116</v>
      </c>
      <c r="Q640" t="str">
        <f t="shared" si="30"/>
        <v>MAN</v>
      </c>
      <c r="R640" t="str">
        <f t="shared" si="31"/>
        <v>Negeri</v>
      </c>
      <c r="S640" t="str">
        <f t="shared" si="29"/>
        <v>MA</v>
      </c>
      <c r="T640" t="s">
        <v>27</v>
      </c>
      <c r="U640" t="s">
        <v>29</v>
      </c>
      <c r="V640" t="s">
        <v>31</v>
      </c>
      <c r="Z640" t="s">
        <v>1178</v>
      </c>
      <c r="AA640" t="str">
        <f>VLOOKUP(A640,[2]registrasi!$B$2:$C$955,2,FALSE)</f>
        <v>registrasi</v>
      </c>
      <c r="AB640">
        <f>VLOOKUP(G640,[3]Sheet1!$C$6:$G$46,5,FALSE)</f>
        <v>151</v>
      </c>
      <c r="AC640" t="e">
        <f>VLOOKUP(A640,[2]nim!$A$2:$B$922,2,FALSE)</f>
        <v>#N/A</v>
      </c>
    </row>
    <row r="641" spans="1:29" x14ac:dyDescent="0.3">
      <c r="A641">
        <v>4210876639</v>
      </c>
      <c r="B641">
        <v>1</v>
      </c>
      <c r="D641">
        <v>3111084</v>
      </c>
      <c r="E641" t="s">
        <v>205</v>
      </c>
      <c r="F641" t="str">
        <f>VLOOKUP(E641,[1]PRODI_2019!$E$2:$J$70,6,FALSE)</f>
        <v>Pertanian</v>
      </c>
      <c r="G641">
        <f>VLOOKUP(E641,[1]PRODI_2019!$E$2:$K$70,7,FALSE)</f>
        <v>4442</v>
      </c>
      <c r="H641" t="str">
        <f>VLOOKUP(F641,Sheet1!$H$4:$I$11,2,FALSE)</f>
        <v>4_Pertanian</v>
      </c>
      <c r="I641" t="s">
        <v>721</v>
      </c>
      <c r="J641" t="s">
        <v>35</v>
      </c>
      <c r="K641" t="s">
        <v>964</v>
      </c>
      <c r="L641" s="1">
        <v>37540</v>
      </c>
      <c r="M641" t="s">
        <v>28</v>
      </c>
      <c r="N641" t="s">
        <v>36</v>
      </c>
      <c r="O641" t="s">
        <v>29</v>
      </c>
      <c r="P641" t="s">
        <v>138</v>
      </c>
      <c r="Q641" t="str">
        <f t="shared" si="30"/>
        <v>SMAN</v>
      </c>
      <c r="R641" t="str">
        <f t="shared" si="31"/>
        <v>Negeri</v>
      </c>
      <c r="S641" t="str">
        <f t="shared" si="29"/>
        <v>SMA</v>
      </c>
      <c r="T641" t="s">
        <v>36</v>
      </c>
      <c r="U641" t="s">
        <v>29</v>
      </c>
      <c r="V641" t="s">
        <v>37</v>
      </c>
      <c r="Z641" t="s">
        <v>1174</v>
      </c>
      <c r="AA641" t="str">
        <f>VLOOKUP(A641,[2]registrasi!$B$2:$C$955,2,FALSE)</f>
        <v>registrasi</v>
      </c>
      <c r="AB641">
        <f>VLOOKUP(G641,[3]Sheet1!$C$6:$G$46,5,FALSE)</f>
        <v>404</v>
      </c>
      <c r="AC641" t="str">
        <f>VLOOKUP(A641,[2]nim!$A$2:$B$922,2,FALSE)</f>
        <v>diterima</v>
      </c>
    </row>
    <row r="642" spans="1:29" x14ac:dyDescent="0.3">
      <c r="A642">
        <v>4210440787</v>
      </c>
      <c r="B642">
        <v>1</v>
      </c>
      <c r="D642">
        <v>3111103</v>
      </c>
      <c r="E642" t="s">
        <v>216</v>
      </c>
      <c r="F642" t="str">
        <f>VLOOKUP(E642,[1]PRODI_2019!$E$2:$J$70,6,FALSE)</f>
        <v>FKIP</v>
      </c>
      <c r="G642">
        <f>VLOOKUP(E642,[1]PRODI_2019!$E$2:$K$70,7,FALSE)</f>
        <v>2224</v>
      </c>
      <c r="H642" t="str">
        <f>VLOOKUP(F642,Sheet1!$H$4:$I$11,2,FALSE)</f>
        <v>2_FKIP</v>
      </c>
      <c r="I642" t="s">
        <v>722</v>
      </c>
      <c r="J642" t="s">
        <v>35</v>
      </c>
      <c r="K642" t="s">
        <v>960</v>
      </c>
      <c r="L642" s="1">
        <v>37629</v>
      </c>
      <c r="M642" t="s">
        <v>28</v>
      </c>
      <c r="N642" t="s">
        <v>27</v>
      </c>
      <c r="O642" t="s">
        <v>29</v>
      </c>
      <c r="P642" t="s">
        <v>116</v>
      </c>
      <c r="Q642" t="str">
        <f t="shared" si="30"/>
        <v>MAN</v>
      </c>
      <c r="R642" t="str">
        <f t="shared" si="31"/>
        <v>Negeri</v>
      </c>
      <c r="S642" t="str">
        <f t="shared" si="29"/>
        <v>MA</v>
      </c>
      <c r="T642" t="s">
        <v>27</v>
      </c>
      <c r="U642" t="s">
        <v>29</v>
      </c>
      <c r="V642" t="s">
        <v>37</v>
      </c>
      <c r="Z642" t="s">
        <v>1174</v>
      </c>
      <c r="AA642" t="str">
        <f>VLOOKUP(A642,[2]registrasi!$B$2:$C$955,2,FALSE)</f>
        <v>registrasi</v>
      </c>
      <c r="AB642">
        <f>VLOOKUP(G642,[3]Sheet1!$C$6:$G$46,5,FALSE)</f>
        <v>442</v>
      </c>
      <c r="AC642" t="str">
        <f>VLOOKUP(A642,[2]nim!$A$2:$B$922,2,FALSE)</f>
        <v>diterima</v>
      </c>
    </row>
    <row r="643" spans="1:29" x14ac:dyDescent="0.3">
      <c r="A643">
        <v>4210442082</v>
      </c>
      <c r="B643">
        <v>1</v>
      </c>
      <c r="D643">
        <v>3111045</v>
      </c>
      <c r="E643" t="s">
        <v>226</v>
      </c>
      <c r="F643" t="str">
        <f>VLOOKUP(E643,[1]PRODI_2019!$E$2:$J$70,6,FALSE)</f>
        <v>Teknik</v>
      </c>
      <c r="G643">
        <f>VLOOKUP(E643,[1]PRODI_2019!$E$2:$K$70,7,FALSE)</f>
        <v>3334</v>
      </c>
      <c r="H643" t="str">
        <f>VLOOKUP(F643,Sheet1!$H$4:$I$11,2,FALSE)</f>
        <v>3_Teknik</v>
      </c>
      <c r="I643" t="s">
        <v>1355</v>
      </c>
      <c r="J643" t="s">
        <v>35</v>
      </c>
      <c r="K643" t="s">
        <v>967</v>
      </c>
      <c r="L643" s="1">
        <v>37586</v>
      </c>
      <c r="M643" t="s">
        <v>28</v>
      </c>
      <c r="N643" t="s">
        <v>56</v>
      </c>
      <c r="O643" t="s">
        <v>29</v>
      </c>
      <c r="P643" t="s">
        <v>170</v>
      </c>
      <c r="Q643" t="str">
        <f t="shared" si="30"/>
        <v>SMAN</v>
      </c>
      <c r="R643" t="str">
        <f t="shared" si="31"/>
        <v>Negeri</v>
      </c>
      <c r="S643" t="str">
        <f t="shared" ref="S643:S706" si="32">LEFT(Q643,LEN(Q643)-1)</f>
        <v>SMA</v>
      </c>
      <c r="T643" t="s">
        <v>56</v>
      </c>
      <c r="U643" t="s">
        <v>29</v>
      </c>
      <c r="V643" t="s">
        <v>37</v>
      </c>
      <c r="Z643" t="s">
        <v>1178</v>
      </c>
      <c r="AA643" t="str">
        <f>VLOOKUP(A643,[2]registrasi!$B$2:$C$955,2,FALSE)</f>
        <v>registrasi</v>
      </c>
      <c r="AB643">
        <f>VLOOKUP(G643,[3]Sheet1!$C$6:$G$46,5,FALSE)</f>
        <v>236</v>
      </c>
      <c r="AC643" t="str">
        <f>VLOOKUP(A643,[2]nim!$A$2:$B$922,2,FALSE)</f>
        <v>diterima</v>
      </c>
    </row>
    <row r="644" spans="1:29" x14ac:dyDescent="0.3">
      <c r="A644">
        <v>4210444262</v>
      </c>
      <c r="B644">
        <v>1</v>
      </c>
      <c r="D644">
        <v>3111142</v>
      </c>
      <c r="E644" t="s">
        <v>230</v>
      </c>
      <c r="F644" t="str">
        <f>VLOOKUP(E644,[1]PRODI_2019!$E$2:$J$70,6,FALSE)</f>
        <v>FKIP</v>
      </c>
      <c r="G644">
        <f>VLOOKUP(E644,[1]PRODI_2019!$E$2:$K$70,7,FALSE)</f>
        <v>2280</v>
      </c>
      <c r="H644" t="str">
        <f>VLOOKUP(F644,Sheet1!$H$4:$I$11,2,FALSE)</f>
        <v>2_FKIP</v>
      </c>
      <c r="I644" t="s">
        <v>1356</v>
      </c>
      <c r="J644" t="s">
        <v>35</v>
      </c>
      <c r="K644" t="s">
        <v>967</v>
      </c>
      <c r="L644" s="1">
        <v>37814</v>
      </c>
      <c r="M644" t="s">
        <v>28</v>
      </c>
      <c r="N644" t="s">
        <v>43</v>
      </c>
      <c r="O644" t="s">
        <v>29</v>
      </c>
      <c r="P644" t="s">
        <v>69</v>
      </c>
      <c r="Q644" t="str">
        <f t="shared" si="30"/>
        <v>SMAN</v>
      </c>
      <c r="R644" t="str">
        <f t="shared" si="31"/>
        <v>Negeri</v>
      </c>
      <c r="S644" t="str">
        <f t="shared" si="32"/>
        <v>SMA</v>
      </c>
      <c r="T644" t="s">
        <v>43</v>
      </c>
      <c r="U644" t="s">
        <v>29</v>
      </c>
      <c r="V644" t="s">
        <v>31</v>
      </c>
      <c r="Z644" t="s">
        <v>1179</v>
      </c>
      <c r="AA644" t="str">
        <f>VLOOKUP(A644,[2]registrasi!$B$2:$C$955,2,FALSE)</f>
        <v>registrasi</v>
      </c>
      <c r="AB644">
        <f>VLOOKUP(G644,[3]Sheet1!$C$6:$G$46,5,FALSE)</f>
        <v>151</v>
      </c>
      <c r="AC644" t="e">
        <f>VLOOKUP(A644,[2]nim!$A$2:$B$922,2,FALSE)</f>
        <v>#N/A</v>
      </c>
    </row>
    <row r="645" spans="1:29" x14ac:dyDescent="0.3">
      <c r="A645">
        <v>4210451210</v>
      </c>
      <c r="B645">
        <v>1</v>
      </c>
      <c r="D645">
        <v>3112106</v>
      </c>
      <c r="E645" t="s">
        <v>211</v>
      </c>
      <c r="F645" t="str">
        <f>VLOOKUP(E645,[1]PRODI_2019!$E$2:$J$70,6,FALSE)</f>
        <v>FKIP</v>
      </c>
      <c r="G645">
        <f>VLOOKUP(E645,[1]PRODI_2019!$E$2:$K$70,7,FALSE)</f>
        <v>2227</v>
      </c>
      <c r="H645" t="str">
        <f>VLOOKUP(F645,Sheet1!$H$4:$I$11,2,FALSE)</f>
        <v>2_FKIP</v>
      </c>
      <c r="I645" t="s">
        <v>655</v>
      </c>
      <c r="J645" t="s">
        <v>35</v>
      </c>
      <c r="K645" t="s">
        <v>967</v>
      </c>
      <c r="L645" s="1">
        <v>37988</v>
      </c>
      <c r="M645" t="s">
        <v>28</v>
      </c>
      <c r="N645" t="s">
        <v>56</v>
      </c>
      <c r="O645" t="s">
        <v>29</v>
      </c>
      <c r="P645" t="s">
        <v>73</v>
      </c>
      <c r="Q645" t="str">
        <f t="shared" si="30"/>
        <v>SMAN</v>
      </c>
      <c r="R645" t="str">
        <f t="shared" si="31"/>
        <v>Negeri</v>
      </c>
      <c r="S645" t="str">
        <f t="shared" si="32"/>
        <v>SMA</v>
      </c>
      <c r="T645" t="s">
        <v>43</v>
      </c>
      <c r="U645" t="s">
        <v>29</v>
      </c>
      <c r="V645" t="s">
        <v>31</v>
      </c>
      <c r="Z645" t="s">
        <v>1174</v>
      </c>
      <c r="AA645" t="str">
        <f>VLOOKUP(A645,[2]registrasi!$B$2:$C$955,2,FALSE)</f>
        <v>registrasi</v>
      </c>
      <c r="AB645">
        <f>VLOOKUP(G645,[3]Sheet1!$C$6:$G$46,5,FALSE)</f>
        <v>723</v>
      </c>
      <c r="AC645" t="e">
        <f>VLOOKUP(A645,[2]nim!$A$2:$B$922,2,FALSE)</f>
        <v>#N/A</v>
      </c>
    </row>
    <row r="646" spans="1:29" x14ac:dyDescent="0.3">
      <c r="A646">
        <v>4210911313</v>
      </c>
      <c r="B646">
        <v>1</v>
      </c>
      <c r="D646">
        <v>3112064</v>
      </c>
      <c r="E646" t="s">
        <v>215</v>
      </c>
      <c r="F646" t="str">
        <f>VLOOKUP(E646,[1]PRODI_2019!$E$2:$J$70,6,FALSE)</f>
        <v>FISIP</v>
      </c>
      <c r="G646">
        <f>VLOOKUP(E646,[1]PRODI_2019!$E$2:$K$70,7,FALSE)</f>
        <v>6662</v>
      </c>
      <c r="H646" t="str">
        <f>VLOOKUP(F646,Sheet1!$H$4:$I$11,2,FALSE)</f>
        <v>6_FISIP</v>
      </c>
      <c r="I646" t="s">
        <v>723</v>
      </c>
      <c r="J646" t="s">
        <v>35</v>
      </c>
      <c r="K646" t="s">
        <v>962</v>
      </c>
      <c r="L646" s="1">
        <v>37594</v>
      </c>
      <c r="M646" t="s">
        <v>28</v>
      </c>
      <c r="N646" t="s">
        <v>56</v>
      </c>
      <c r="O646" t="s">
        <v>29</v>
      </c>
      <c r="P646" t="s">
        <v>188</v>
      </c>
      <c r="Q646" t="str">
        <f t="shared" si="30"/>
        <v>SMAN</v>
      </c>
      <c r="R646" t="str">
        <f t="shared" si="31"/>
        <v>Negeri</v>
      </c>
      <c r="S646" t="str">
        <f t="shared" si="32"/>
        <v>SMA</v>
      </c>
      <c r="T646" t="s">
        <v>56</v>
      </c>
      <c r="U646" t="s">
        <v>29</v>
      </c>
      <c r="V646" t="s">
        <v>37</v>
      </c>
      <c r="Z646" t="s">
        <v>1173</v>
      </c>
      <c r="AA646" t="str">
        <f>VLOOKUP(A646,[2]registrasi!$B$2:$C$955,2,FALSE)</f>
        <v>registrasi</v>
      </c>
      <c r="AB646">
        <f>VLOOKUP(G646,[3]Sheet1!$C$6:$G$46,5,FALSE)</f>
        <v>1423</v>
      </c>
      <c r="AC646" t="str">
        <f>VLOOKUP(A646,[2]nim!$A$2:$B$922,2,FALSE)</f>
        <v>diterima</v>
      </c>
    </row>
    <row r="647" spans="1:29" x14ac:dyDescent="0.3">
      <c r="A647">
        <v>4210466625</v>
      </c>
      <c r="B647">
        <v>1</v>
      </c>
      <c r="D647">
        <v>3111103</v>
      </c>
      <c r="E647" t="s">
        <v>216</v>
      </c>
      <c r="F647" t="str">
        <f>VLOOKUP(E647,[1]PRODI_2019!$E$2:$J$70,6,FALSE)</f>
        <v>FKIP</v>
      </c>
      <c r="G647">
        <f>VLOOKUP(E647,[1]PRODI_2019!$E$2:$K$70,7,FALSE)</f>
        <v>2224</v>
      </c>
      <c r="H647" t="str">
        <f>VLOOKUP(F647,Sheet1!$H$4:$I$11,2,FALSE)</f>
        <v>2_FKIP</v>
      </c>
      <c r="I647" t="s">
        <v>1357</v>
      </c>
      <c r="J647" t="s">
        <v>35</v>
      </c>
      <c r="K647" t="s">
        <v>967</v>
      </c>
      <c r="L647" s="1">
        <v>37966</v>
      </c>
      <c r="M647" t="s">
        <v>28</v>
      </c>
      <c r="N647" t="s">
        <v>43</v>
      </c>
      <c r="O647" t="s">
        <v>29</v>
      </c>
      <c r="P647" t="s">
        <v>181</v>
      </c>
      <c r="Q647" t="str">
        <f t="shared" si="30"/>
        <v>SMAN</v>
      </c>
      <c r="R647" t="str">
        <f t="shared" si="31"/>
        <v>Negeri</v>
      </c>
      <c r="S647" t="str">
        <f t="shared" si="32"/>
        <v>SMA</v>
      </c>
      <c r="T647" t="s">
        <v>43</v>
      </c>
      <c r="U647" t="s">
        <v>29</v>
      </c>
      <c r="V647" t="s">
        <v>37</v>
      </c>
      <c r="Z647" t="s">
        <v>1172</v>
      </c>
      <c r="AA647" t="str">
        <f>VLOOKUP(A647,[2]registrasi!$B$2:$C$955,2,FALSE)</f>
        <v>registrasi</v>
      </c>
      <c r="AB647">
        <f>VLOOKUP(G647,[3]Sheet1!$C$6:$G$46,5,FALSE)</f>
        <v>442</v>
      </c>
      <c r="AC647" t="str">
        <f>VLOOKUP(A647,[2]nim!$A$2:$B$922,2,FALSE)</f>
        <v>diterima</v>
      </c>
    </row>
    <row r="648" spans="1:29" x14ac:dyDescent="0.3">
      <c r="A648">
        <v>4210911353</v>
      </c>
      <c r="B648">
        <v>1</v>
      </c>
      <c r="D648">
        <v>3111037</v>
      </c>
      <c r="E648" t="s">
        <v>201</v>
      </c>
      <c r="F648" t="str">
        <f>VLOOKUP(E648,[1]PRODI_2019!$E$2:$J$70,6,FALSE)</f>
        <v>Teknik</v>
      </c>
      <c r="G648">
        <f>VLOOKUP(E648,[1]PRODI_2019!$E$2:$K$70,7,FALSE)</f>
        <v>3333</v>
      </c>
      <c r="H648" t="str">
        <f>VLOOKUP(F648,Sheet1!$H$4:$I$11,2,FALSE)</f>
        <v>3_Teknik</v>
      </c>
      <c r="I648" t="s">
        <v>724</v>
      </c>
      <c r="J648" t="s">
        <v>35</v>
      </c>
      <c r="K648" t="s">
        <v>962</v>
      </c>
      <c r="L648" s="1">
        <v>37829</v>
      </c>
      <c r="M648" t="s">
        <v>28</v>
      </c>
      <c r="N648" t="s">
        <v>43</v>
      </c>
      <c r="O648" t="s">
        <v>29</v>
      </c>
      <c r="P648" t="s">
        <v>135</v>
      </c>
      <c r="Q648" t="str">
        <f t="shared" si="30"/>
        <v>SMAN</v>
      </c>
      <c r="R648" t="str">
        <f t="shared" si="31"/>
        <v>Negeri</v>
      </c>
      <c r="S648" t="str">
        <f t="shared" si="32"/>
        <v>SMA</v>
      </c>
      <c r="T648" t="s">
        <v>43</v>
      </c>
      <c r="U648" t="s">
        <v>29</v>
      </c>
      <c r="V648" t="s">
        <v>37</v>
      </c>
      <c r="Z648" t="s">
        <v>1175</v>
      </c>
      <c r="AA648" t="str">
        <f>VLOOKUP(A648,[2]registrasi!$B$2:$C$955,2,FALSE)</f>
        <v>registrasi</v>
      </c>
      <c r="AB648">
        <f>VLOOKUP(G648,[3]Sheet1!$C$6:$G$46,5,FALSE)</f>
        <v>1047</v>
      </c>
      <c r="AC648" t="str">
        <f>VLOOKUP(A648,[2]nim!$A$2:$B$922,2,FALSE)</f>
        <v>diterima</v>
      </c>
    </row>
    <row r="649" spans="1:29" x14ac:dyDescent="0.3">
      <c r="A649">
        <v>4210953010</v>
      </c>
      <c r="B649">
        <v>1</v>
      </c>
      <c r="D649">
        <v>3112033</v>
      </c>
      <c r="E649" t="s">
        <v>204</v>
      </c>
      <c r="F649" t="str">
        <f>VLOOKUP(E649,[1]PRODI_2019!$E$2:$J$70,6,FALSE)</f>
        <v>FEB</v>
      </c>
      <c r="G649">
        <f>VLOOKUP(E649,[1]PRODI_2019!$E$2:$K$70,7,FALSE)</f>
        <v>5552</v>
      </c>
      <c r="H649" t="str">
        <f>VLOOKUP(F649,Sheet1!$H$4:$I$11,2,FALSE)</f>
        <v>5_FEB</v>
      </c>
      <c r="I649" t="s">
        <v>1358</v>
      </c>
      <c r="J649" t="s">
        <v>35</v>
      </c>
      <c r="K649" t="s">
        <v>966</v>
      </c>
      <c r="L649" s="1">
        <v>37840</v>
      </c>
      <c r="M649" t="s">
        <v>28</v>
      </c>
      <c r="N649" t="s">
        <v>56</v>
      </c>
      <c r="O649" t="s">
        <v>29</v>
      </c>
      <c r="P649" t="s">
        <v>160</v>
      </c>
      <c r="Q649" t="str">
        <f t="shared" si="30"/>
        <v>SMAN</v>
      </c>
      <c r="R649" t="str">
        <f t="shared" si="31"/>
        <v>Negeri</v>
      </c>
      <c r="S649" t="str">
        <f t="shared" si="32"/>
        <v>SMA</v>
      </c>
      <c r="T649" t="s">
        <v>49</v>
      </c>
      <c r="U649" t="s">
        <v>29</v>
      </c>
      <c r="V649" t="s">
        <v>31</v>
      </c>
      <c r="Z649" t="s">
        <v>1179</v>
      </c>
      <c r="AA649" t="str">
        <f>VLOOKUP(A649,[2]registrasi!$B$2:$C$955,2,FALSE)</f>
        <v>registrasi</v>
      </c>
      <c r="AB649">
        <f>VLOOKUP(G649,[3]Sheet1!$C$6:$G$46,5,FALSE)</f>
        <v>1184</v>
      </c>
      <c r="AC649" t="e">
        <f>VLOOKUP(A649,[2]nim!$A$2:$B$922,2,FALSE)</f>
        <v>#N/A</v>
      </c>
    </row>
    <row r="650" spans="1:29" x14ac:dyDescent="0.3">
      <c r="A650">
        <v>4210481933</v>
      </c>
      <c r="B650">
        <v>1</v>
      </c>
      <c r="D650">
        <v>3112025</v>
      </c>
      <c r="E650" t="s">
        <v>222</v>
      </c>
      <c r="F650" t="str">
        <f>VLOOKUP(E650,[1]PRODI_2019!$E$2:$J$70,6,FALSE)</f>
        <v>FEB</v>
      </c>
      <c r="G650">
        <f>VLOOKUP(E650,[1]PRODI_2019!$E$2:$K$70,7,FALSE)</f>
        <v>5551</v>
      </c>
      <c r="H650" t="str">
        <f>VLOOKUP(F650,Sheet1!$H$4:$I$11,2,FALSE)</f>
        <v>5_FEB</v>
      </c>
      <c r="I650" t="s">
        <v>725</v>
      </c>
      <c r="J650" t="s">
        <v>35</v>
      </c>
      <c r="K650" t="s">
        <v>962</v>
      </c>
      <c r="L650" s="1">
        <v>37903</v>
      </c>
      <c r="M650" t="s">
        <v>28</v>
      </c>
      <c r="N650" t="s">
        <v>43</v>
      </c>
      <c r="O650" t="s">
        <v>29</v>
      </c>
      <c r="P650" t="s">
        <v>73</v>
      </c>
      <c r="Q650" t="str">
        <f t="shared" si="30"/>
        <v>SMAN</v>
      </c>
      <c r="R650" t="str">
        <f t="shared" si="31"/>
        <v>Negeri</v>
      </c>
      <c r="S650" t="str">
        <f t="shared" si="32"/>
        <v>SMA</v>
      </c>
      <c r="T650" t="s">
        <v>43</v>
      </c>
      <c r="U650" t="s">
        <v>29</v>
      </c>
      <c r="V650" t="s">
        <v>31</v>
      </c>
      <c r="Z650" t="s">
        <v>1172</v>
      </c>
      <c r="AA650" t="e">
        <f>VLOOKUP(A650,[2]registrasi!$B$2:$C$955,2,FALSE)</f>
        <v>#N/A</v>
      </c>
      <c r="AB650">
        <f>VLOOKUP(G650,[3]Sheet1!$C$6:$G$46,5,FALSE)</f>
        <v>1756</v>
      </c>
      <c r="AC650" t="e">
        <f>VLOOKUP(A650,[2]nim!$A$2:$B$922,2,FALSE)</f>
        <v>#N/A</v>
      </c>
    </row>
    <row r="651" spans="1:29" x14ac:dyDescent="0.3">
      <c r="A651">
        <v>4210488625</v>
      </c>
      <c r="B651">
        <v>1</v>
      </c>
      <c r="D651">
        <v>3112056</v>
      </c>
      <c r="E651" t="s">
        <v>224</v>
      </c>
      <c r="F651" t="str">
        <f>VLOOKUP(E651,[1]PRODI_2019!$E$2:$J$70,6,FALSE)</f>
        <v>FISIP</v>
      </c>
      <c r="G651">
        <f>VLOOKUP(E651,[1]PRODI_2019!$E$2:$K$70,7,FALSE)</f>
        <v>6661</v>
      </c>
      <c r="H651" t="str">
        <f>VLOOKUP(F651,Sheet1!$H$4:$I$11,2,FALSE)</f>
        <v>6_FISIP</v>
      </c>
      <c r="I651" t="s">
        <v>726</v>
      </c>
      <c r="J651" t="s">
        <v>35</v>
      </c>
      <c r="K651" t="s">
        <v>962</v>
      </c>
      <c r="L651" s="1">
        <v>37880</v>
      </c>
      <c r="M651" t="s">
        <v>28</v>
      </c>
      <c r="N651" t="s">
        <v>43</v>
      </c>
      <c r="O651" t="s">
        <v>29</v>
      </c>
      <c r="P651" t="s">
        <v>111</v>
      </c>
      <c r="Q651" t="str">
        <f t="shared" si="30"/>
        <v>SMAN</v>
      </c>
      <c r="R651" t="str">
        <f t="shared" si="31"/>
        <v>Negeri</v>
      </c>
      <c r="S651" t="str">
        <f t="shared" si="32"/>
        <v>SMA</v>
      </c>
      <c r="T651" t="s">
        <v>43</v>
      </c>
      <c r="U651" t="s">
        <v>29</v>
      </c>
      <c r="V651" t="s">
        <v>31</v>
      </c>
      <c r="Z651" t="s">
        <v>1180</v>
      </c>
      <c r="AA651" t="str">
        <f>VLOOKUP(A651,[2]registrasi!$B$2:$C$955,2,FALSE)</f>
        <v>registrasi</v>
      </c>
      <c r="AB651">
        <f>VLOOKUP(G651,[3]Sheet1!$C$6:$G$46,5,FALSE)</f>
        <v>1115</v>
      </c>
      <c r="AC651" t="e">
        <f>VLOOKUP(A651,[2]nim!$A$2:$B$922,2,FALSE)</f>
        <v>#N/A</v>
      </c>
    </row>
    <row r="652" spans="1:29" x14ac:dyDescent="0.3">
      <c r="A652">
        <v>4211014966</v>
      </c>
      <c r="B652">
        <v>1</v>
      </c>
      <c r="D652">
        <v>3111092</v>
      </c>
      <c r="E652" t="s">
        <v>200</v>
      </c>
      <c r="F652" t="str">
        <f>VLOOKUP(E652,[1]PRODI_2019!$E$2:$J$70,6,FALSE)</f>
        <v>Pertanian</v>
      </c>
      <c r="G652">
        <f>VLOOKUP(E652,[1]PRODI_2019!$E$2:$K$70,7,FALSE)</f>
        <v>4443</v>
      </c>
      <c r="H652" t="str">
        <f>VLOOKUP(F652,Sheet1!$H$4:$I$11,2,FALSE)</f>
        <v>4_Pertanian</v>
      </c>
      <c r="I652" t="s">
        <v>1359</v>
      </c>
      <c r="J652" t="s">
        <v>26</v>
      </c>
      <c r="K652" t="s">
        <v>967</v>
      </c>
      <c r="L652" s="1">
        <v>37569</v>
      </c>
      <c r="M652" t="s">
        <v>28</v>
      </c>
      <c r="N652" t="s">
        <v>56</v>
      </c>
      <c r="O652" t="s">
        <v>29</v>
      </c>
      <c r="P652" t="s">
        <v>1135</v>
      </c>
      <c r="Q652" t="str">
        <f t="shared" si="30"/>
        <v>SMAN</v>
      </c>
      <c r="R652" t="str">
        <f t="shared" si="31"/>
        <v>Negeri</v>
      </c>
      <c r="S652" t="str">
        <f t="shared" si="32"/>
        <v>SMA</v>
      </c>
      <c r="T652" t="s">
        <v>56</v>
      </c>
      <c r="U652" t="s">
        <v>29</v>
      </c>
      <c r="V652" t="s">
        <v>37</v>
      </c>
      <c r="Z652" t="s">
        <v>1172</v>
      </c>
      <c r="AA652" t="str">
        <f>VLOOKUP(A652,[2]registrasi!$B$2:$C$955,2,FALSE)</f>
        <v>registrasi</v>
      </c>
      <c r="AB652">
        <f>VLOOKUP(G652,[3]Sheet1!$C$6:$G$46,5,FALSE)</f>
        <v>193</v>
      </c>
      <c r="AC652" t="str">
        <f>VLOOKUP(A652,[2]nim!$A$2:$B$922,2,FALSE)</f>
        <v>diterima</v>
      </c>
    </row>
    <row r="653" spans="1:29" x14ac:dyDescent="0.3">
      <c r="A653">
        <v>4210497292</v>
      </c>
      <c r="B653">
        <v>1</v>
      </c>
      <c r="D653">
        <v>3111092</v>
      </c>
      <c r="E653" t="s">
        <v>200</v>
      </c>
      <c r="F653" t="str">
        <f>VLOOKUP(E653,[1]PRODI_2019!$E$2:$J$70,6,FALSE)</f>
        <v>Pertanian</v>
      </c>
      <c r="G653">
        <f>VLOOKUP(E653,[1]PRODI_2019!$E$2:$K$70,7,FALSE)</f>
        <v>4443</v>
      </c>
      <c r="H653" t="str">
        <f>VLOOKUP(F653,Sheet1!$H$4:$I$11,2,FALSE)</f>
        <v>4_Pertanian</v>
      </c>
      <c r="I653" t="s">
        <v>727</v>
      </c>
      <c r="J653" t="s">
        <v>35</v>
      </c>
      <c r="K653" t="s">
        <v>962</v>
      </c>
      <c r="L653" s="1">
        <v>37694</v>
      </c>
      <c r="M653" t="s">
        <v>28</v>
      </c>
      <c r="N653" t="s">
        <v>56</v>
      </c>
      <c r="O653" t="s">
        <v>29</v>
      </c>
      <c r="P653" t="s">
        <v>107</v>
      </c>
      <c r="Q653" t="str">
        <f t="shared" si="30"/>
        <v>SMAN</v>
      </c>
      <c r="R653" t="str">
        <f t="shared" si="31"/>
        <v>Negeri</v>
      </c>
      <c r="S653" t="str">
        <f t="shared" si="32"/>
        <v>SMA</v>
      </c>
      <c r="T653" t="s">
        <v>56</v>
      </c>
      <c r="U653" t="s">
        <v>29</v>
      </c>
      <c r="V653" t="s">
        <v>37</v>
      </c>
      <c r="Z653" t="s">
        <v>1175</v>
      </c>
      <c r="AA653" t="str">
        <f>VLOOKUP(A653,[2]registrasi!$B$2:$C$955,2,FALSE)</f>
        <v>registrasi</v>
      </c>
      <c r="AB653">
        <f>VLOOKUP(G653,[3]Sheet1!$C$6:$G$46,5,FALSE)</f>
        <v>193</v>
      </c>
      <c r="AC653" t="str">
        <f>VLOOKUP(A653,[2]nim!$A$2:$B$922,2,FALSE)</f>
        <v>diterima</v>
      </c>
    </row>
    <row r="654" spans="1:29" x14ac:dyDescent="0.3">
      <c r="A654">
        <v>4210501502</v>
      </c>
      <c r="B654">
        <v>1</v>
      </c>
      <c r="D654">
        <v>3112041</v>
      </c>
      <c r="E654" t="s">
        <v>1186</v>
      </c>
      <c r="F654" t="str">
        <f>VLOOKUP(E654,[1]PRODI_2019!$E$2:$J$70,6,FALSE)</f>
        <v>FEB</v>
      </c>
      <c r="G654">
        <f>VLOOKUP(E654,[1]PRODI_2019!$E$2:$K$70,7,FALSE)</f>
        <v>5553</v>
      </c>
      <c r="H654" t="str">
        <f>VLOOKUP(F654,Sheet1!$H$4:$I$11,2,FALSE)</f>
        <v>5_FEB</v>
      </c>
      <c r="I654" t="s">
        <v>728</v>
      </c>
      <c r="J654" t="s">
        <v>35</v>
      </c>
      <c r="K654" t="s">
        <v>957</v>
      </c>
      <c r="L654" s="1">
        <v>37669</v>
      </c>
      <c r="M654" t="s">
        <v>28</v>
      </c>
      <c r="N654" t="s">
        <v>43</v>
      </c>
      <c r="O654" t="s">
        <v>29</v>
      </c>
      <c r="P654" t="s">
        <v>73</v>
      </c>
      <c r="Q654" t="str">
        <f t="shared" si="30"/>
        <v>SMAN</v>
      </c>
      <c r="R654" t="str">
        <f t="shared" si="31"/>
        <v>Negeri</v>
      </c>
      <c r="S654" t="str">
        <f t="shared" si="32"/>
        <v>SMA</v>
      </c>
      <c r="T654" t="s">
        <v>43</v>
      </c>
      <c r="U654" t="s">
        <v>29</v>
      </c>
      <c r="V654" t="s">
        <v>31</v>
      </c>
      <c r="Z654" t="s">
        <v>1172</v>
      </c>
      <c r="AA654" t="str">
        <f>VLOOKUP(A654,[2]registrasi!$B$2:$C$955,2,FALSE)</f>
        <v>registrasi</v>
      </c>
      <c r="AB654">
        <f>VLOOKUP(G654,[3]Sheet1!$C$6:$G$46,5,FALSE)</f>
        <v>288</v>
      </c>
      <c r="AC654" t="str">
        <f>VLOOKUP(A654,[2]nim!$A$2:$B$922,2,FALSE)</f>
        <v>diterima</v>
      </c>
    </row>
    <row r="655" spans="1:29" x14ac:dyDescent="0.3">
      <c r="A655">
        <v>4210592672</v>
      </c>
      <c r="B655">
        <v>1</v>
      </c>
      <c r="D655">
        <v>3111084</v>
      </c>
      <c r="E655" t="s">
        <v>205</v>
      </c>
      <c r="F655" t="str">
        <f>VLOOKUP(E655,[1]PRODI_2019!$E$2:$J$70,6,FALSE)</f>
        <v>Pertanian</v>
      </c>
      <c r="G655">
        <f>VLOOKUP(E655,[1]PRODI_2019!$E$2:$K$70,7,FALSE)</f>
        <v>4442</v>
      </c>
      <c r="H655" t="str">
        <f>VLOOKUP(F655,Sheet1!$H$4:$I$11,2,FALSE)</f>
        <v>4_Pertanian</v>
      </c>
      <c r="I655" t="s">
        <v>729</v>
      </c>
      <c r="J655" t="s">
        <v>35</v>
      </c>
      <c r="K655" t="s">
        <v>1006</v>
      </c>
      <c r="L655" s="1">
        <v>37657</v>
      </c>
      <c r="M655" t="s">
        <v>28</v>
      </c>
      <c r="N655" t="s">
        <v>56</v>
      </c>
      <c r="O655" t="s">
        <v>29</v>
      </c>
      <c r="P655" t="s">
        <v>98</v>
      </c>
      <c r="Q655" t="str">
        <f t="shared" si="30"/>
        <v>SMAN</v>
      </c>
      <c r="R655" t="str">
        <f t="shared" si="31"/>
        <v>Negeri</v>
      </c>
      <c r="S655" t="str">
        <f t="shared" si="32"/>
        <v>SMA</v>
      </c>
      <c r="T655" t="s">
        <v>56</v>
      </c>
      <c r="U655" t="s">
        <v>29</v>
      </c>
      <c r="V655" t="s">
        <v>31</v>
      </c>
      <c r="Z655" t="s">
        <v>1181</v>
      </c>
      <c r="AA655" t="str">
        <f>VLOOKUP(A655,[2]registrasi!$B$2:$C$955,2,FALSE)</f>
        <v>registrasi</v>
      </c>
      <c r="AB655">
        <f>VLOOKUP(G655,[3]Sheet1!$C$6:$G$46,5,FALSE)</f>
        <v>404</v>
      </c>
      <c r="AC655" t="e">
        <f>VLOOKUP(A655,[2]nim!$A$2:$B$922,2,FALSE)</f>
        <v>#N/A</v>
      </c>
    </row>
    <row r="656" spans="1:29" x14ac:dyDescent="0.3">
      <c r="A656">
        <v>4210532588</v>
      </c>
      <c r="B656">
        <v>1</v>
      </c>
      <c r="D656">
        <v>3112033</v>
      </c>
      <c r="E656" t="s">
        <v>204</v>
      </c>
      <c r="F656" t="str">
        <f>VLOOKUP(E656,[1]PRODI_2019!$E$2:$J$70,6,FALSE)</f>
        <v>FEB</v>
      </c>
      <c r="G656">
        <f>VLOOKUP(E656,[1]PRODI_2019!$E$2:$K$70,7,FALSE)</f>
        <v>5552</v>
      </c>
      <c r="H656" t="str">
        <f>VLOOKUP(F656,Sheet1!$H$4:$I$11,2,FALSE)</f>
        <v>5_FEB</v>
      </c>
      <c r="I656" t="s">
        <v>1360</v>
      </c>
      <c r="J656" t="s">
        <v>35</v>
      </c>
      <c r="K656" t="s">
        <v>967</v>
      </c>
      <c r="L656" s="1">
        <v>36980</v>
      </c>
      <c r="M656" t="s">
        <v>28</v>
      </c>
      <c r="N656" t="s">
        <v>56</v>
      </c>
      <c r="O656" t="s">
        <v>29</v>
      </c>
      <c r="P656" t="s">
        <v>1124</v>
      </c>
      <c r="Q656" t="str">
        <f t="shared" si="30"/>
        <v>SMAS</v>
      </c>
      <c r="R656" t="str">
        <f t="shared" si="31"/>
        <v>Swasta</v>
      </c>
      <c r="S656" t="str">
        <f t="shared" si="32"/>
        <v>SMA</v>
      </c>
      <c r="T656" t="s">
        <v>42</v>
      </c>
      <c r="U656" t="s">
        <v>29</v>
      </c>
      <c r="V656" t="s">
        <v>37</v>
      </c>
      <c r="Z656" t="s">
        <v>1172</v>
      </c>
      <c r="AA656" t="str">
        <f>VLOOKUP(A656,[2]registrasi!$B$2:$C$955,2,FALSE)</f>
        <v>registrasi</v>
      </c>
      <c r="AB656">
        <f>VLOOKUP(G656,[3]Sheet1!$C$6:$G$46,5,FALSE)</f>
        <v>1184</v>
      </c>
      <c r="AC656" t="str">
        <f>VLOOKUP(A656,[2]nim!$A$2:$B$922,2,FALSE)</f>
        <v>diterima</v>
      </c>
    </row>
    <row r="657" spans="1:29" x14ac:dyDescent="0.3">
      <c r="A657">
        <v>4210539791</v>
      </c>
      <c r="B657">
        <v>1</v>
      </c>
      <c r="D657">
        <v>3111165</v>
      </c>
      <c r="E657" t="s">
        <v>208</v>
      </c>
      <c r="F657" t="str">
        <f>VLOOKUP(E657,[1]PRODI_2019!$E$2:$J$70,6,FALSE)</f>
        <v>FKIP</v>
      </c>
      <c r="G657">
        <f>VLOOKUP(E657,[1]PRODI_2019!$E$2:$K$70,7,FALSE)</f>
        <v>2281</v>
      </c>
      <c r="H657" t="str">
        <f>VLOOKUP(F657,Sheet1!$H$4:$I$11,2,FALSE)</f>
        <v>2_FKIP</v>
      </c>
      <c r="I657" t="s">
        <v>730</v>
      </c>
      <c r="J657" t="s">
        <v>35</v>
      </c>
      <c r="K657" t="s">
        <v>957</v>
      </c>
      <c r="L657" s="1">
        <v>37712</v>
      </c>
      <c r="M657" t="s">
        <v>28</v>
      </c>
      <c r="N657" t="s">
        <v>195</v>
      </c>
      <c r="O657" t="s">
        <v>120</v>
      </c>
      <c r="P657" t="s">
        <v>1120</v>
      </c>
      <c r="Q657" t="str">
        <f t="shared" si="30"/>
        <v>SMAS</v>
      </c>
      <c r="R657" t="str">
        <f t="shared" si="31"/>
        <v>Swasta</v>
      </c>
      <c r="S657" t="str">
        <f t="shared" si="32"/>
        <v>SMA</v>
      </c>
      <c r="T657" t="s">
        <v>72</v>
      </c>
      <c r="U657" t="s">
        <v>29</v>
      </c>
      <c r="V657" t="s">
        <v>31</v>
      </c>
      <c r="Z657" t="s">
        <v>1181</v>
      </c>
      <c r="AA657" t="str">
        <f>VLOOKUP(A657,[2]registrasi!$B$2:$C$955,2,FALSE)</f>
        <v>registrasi</v>
      </c>
      <c r="AB657">
        <f>VLOOKUP(G657,[3]Sheet1!$C$6:$G$46,5,FALSE)</f>
        <v>160</v>
      </c>
      <c r="AC657" t="str">
        <f>VLOOKUP(A657,[2]nim!$A$2:$B$922,2,FALSE)</f>
        <v>diterima</v>
      </c>
    </row>
    <row r="658" spans="1:29" x14ac:dyDescent="0.3">
      <c r="A658">
        <v>4210541877</v>
      </c>
      <c r="B658">
        <v>1</v>
      </c>
      <c r="D658">
        <v>3111084</v>
      </c>
      <c r="E658" t="s">
        <v>205</v>
      </c>
      <c r="F658" t="str">
        <f>VLOOKUP(E658,[1]PRODI_2019!$E$2:$J$70,6,FALSE)</f>
        <v>Pertanian</v>
      </c>
      <c r="G658">
        <f>VLOOKUP(E658,[1]PRODI_2019!$E$2:$K$70,7,FALSE)</f>
        <v>4442</v>
      </c>
      <c r="H658" t="str">
        <f>VLOOKUP(F658,Sheet1!$H$4:$I$11,2,FALSE)</f>
        <v>4_Pertanian</v>
      </c>
      <c r="I658" t="s">
        <v>731</v>
      </c>
      <c r="J658" t="s">
        <v>35</v>
      </c>
      <c r="K658" t="s">
        <v>964</v>
      </c>
      <c r="L658" s="1">
        <v>37927</v>
      </c>
      <c r="M658" t="s">
        <v>28</v>
      </c>
      <c r="N658" t="s">
        <v>36</v>
      </c>
      <c r="O658" t="s">
        <v>29</v>
      </c>
      <c r="P658" t="s">
        <v>91</v>
      </c>
      <c r="Q658" t="str">
        <f t="shared" si="30"/>
        <v>MAN</v>
      </c>
      <c r="R658" t="str">
        <f t="shared" si="31"/>
        <v>Negeri</v>
      </c>
      <c r="S658" t="str">
        <f t="shared" si="32"/>
        <v>MA</v>
      </c>
      <c r="T658" t="s">
        <v>36</v>
      </c>
      <c r="U658" t="s">
        <v>29</v>
      </c>
      <c r="V658" t="s">
        <v>31</v>
      </c>
      <c r="Z658" t="s">
        <v>1179</v>
      </c>
      <c r="AA658" t="str">
        <f>VLOOKUP(A658,[2]registrasi!$B$2:$C$955,2,FALSE)</f>
        <v>registrasi</v>
      </c>
      <c r="AB658">
        <f>VLOOKUP(G658,[3]Sheet1!$C$6:$G$46,5,FALSE)</f>
        <v>404</v>
      </c>
      <c r="AC658" t="e">
        <f>VLOOKUP(A658,[2]nim!$A$2:$B$922,2,FALSE)</f>
        <v>#N/A</v>
      </c>
    </row>
    <row r="659" spans="1:29" x14ac:dyDescent="0.3">
      <c r="A659">
        <v>4210984821</v>
      </c>
      <c r="B659">
        <v>1</v>
      </c>
      <c r="D659">
        <v>3111092</v>
      </c>
      <c r="E659" t="s">
        <v>200</v>
      </c>
      <c r="F659" t="str">
        <f>VLOOKUP(E659,[1]PRODI_2019!$E$2:$J$70,6,FALSE)</f>
        <v>Pertanian</v>
      </c>
      <c r="G659">
        <f>VLOOKUP(E659,[1]PRODI_2019!$E$2:$K$70,7,FALSE)</f>
        <v>4443</v>
      </c>
      <c r="H659" t="str">
        <f>VLOOKUP(F659,Sheet1!$H$4:$I$11,2,FALSE)</f>
        <v>4_Pertanian</v>
      </c>
      <c r="I659" t="s">
        <v>732</v>
      </c>
      <c r="J659" t="s">
        <v>35</v>
      </c>
      <c r="K659" t="s">
        <v>962</v>
      </c>
      <c r="L659" s="1">
        <v>37766</v>
      </c>
      <c r="M659" t="s">
        <v>28</v>
      </c>
      <c r="N659" t="s">
        <v>43</v>
      </c>
      <c r="O659" t="s">
        <v>29</v>
      </c>
      <c r="P659" t="s">
        <v>135</v>
      </c>
      <c r="Q659" t="str">
        <f t="shared" si="30"/>
        <v>SMAN</v>
      </c>
      <c r="R659" t="str">
        <f t="shared" si="31"/>
        <v>Negeri</v>
      </c>
      <c r="S659" t="str">
        <f t="shared" si="32"/>
        <v>SMA</v>
      </c>
      <c r="T659" t="s">
        <v>43</v>
      </c>
      <c r="U659" t="s">
        <v>29</v>
      </c>
      <c r="V659" t="s">
        <v>37</v>
      </c>
      <c r="Z659" t="s">
        <v>1176</v>
      </c>
      <c r="AA659" t="str">
        <f>VLOOKUP(A659,[2]registrasi!$B$2:$C$955,2,FALSE)</f>
        <v>registrasi</v>
      </c>
      <c r="AB659">
        <f>VLOOKUP(G659,[3]Sheet1!$C$6:$G$46,5,FALSE)</f>
        <v>193</v>
      </c>
      <c r="AC659" t="str">
        <f>VLOOKUP(A659,[2]nim!$A$2:$B$922,2,FALSE)</f>
        <v>diterima</v>
      </c>
    </row>
    <row r="660" spans="1:29" x14ac:dyDescent="0.3">
      <c r="A660">
        <v>4210548325</v>
      </c>
      <c r="B660">
        <v>1</v>
      </c>
      <c r="D660">
        <v>3111061</v>
      </c>
      <c r="E660" t="s">
        <v>223</v>
      </c>
      <c r="F660" t="str">
        <f>VLOOKUP(E660,[1]PRODI_2019!$E$2:$J$70,6,FALSE)</f>
        <v>Teknik</v>
      </c>
      <c r="G660">
        <f>VLOOKUP(E660,[1]PRODI_2019!$E$2:$K$70,7,FALSE)</f>
        <v>3336</v>
      </c>
      <c r="H660" t="str">
        <f>VLOOKUP(F660,Sheet1!$H$4:$I$11,2,FALSE)</f>
        <v>3_Teknik</v>
      </c>
      <c r="I660" t="s">
        <v>733</v>
      </c>
      <c r="J660" t="s">
        <v>26</v>
      </c>
      <c r="K660" t="s">
        <v>956</v>
      </c>
      <c r="L660" s="1">
        <v>37980</v>
      </c>
      <c r="M660" t="s">
        <v>28</v>
      </c>
      <c r="N660" t="s">
        <v>43</v>
      </c>
      <c r="O660" t="s">
        <v>29</v>
      </c>
      <c r="P660" t="s">
        <v>135</v>
      </c>
      <c r="Q660" t="str">
        <f t="shared" si="30"/>
        <v>SMAN</v>
      </c>
      <c r="R660" t="str">
        <f t="shared" si="31"/>
        <v>Negeri</v>
      </c>
      <c r="S660" t="str">
        <f t="shared" si="32"/>
        <v>SMA</v>
      </c>
      <c r="T660" t="s">
        <v>43</v>
      </c>
      <c r="U660" t="s">
        <v>29</v>
      </c>
      <c r="V660" t="s">
        <v>31</v>
      </c>
      <c r="Z660" t="s">
        <v>1178</v>
      </c>
      <c r="AA660" t="str">
        <f>VLOOKUP(A660,[2]registrasi!$B$2:$C$955,2,FALSE)</f>
        <v>registrasi</v>
      </c>
      <c r="AB660">
        <f>VLOOKUP(G660,[3]Sheet1!$C$6:$G$46,5,FALSE)</f>
        <v>511</v>
      </c>
      <c r="AC660" t="e">
        <f>VLOOKUP(A660,[2]nim!$A$2:$B$922,2,FALSE)</f>
        <v>#N/A</v>
      </c>
    </row>
    <row r="661" spans="1:29" x14ac:dyDescent="0.3">
      <c r="A661">
        <v>4210554776</v>
      </c>
      <c r="B661">
        <v>1</v>
      </c>
      <c r="D661">
        <v>3111061</v>
      </c>
      <c r="E661" t="s">
        <v>223</v>
      </c>
      <c r="F661" t="str">
        <f>VLOOKUP(E661,[1]PRODI_2019!$E$2:$J$70,6,FALSE)</f>
        <v>Teknik</v>
      </c>
      <c r="G661">
        <f>VLOOKUP(E661,[1]PRODI_2019!$E$2:$K$70,7,FALSE)</f>
        <v>3336</v>
      </c>
      <c r="H661" t="str">
        <f>VLOOKUP(F661,Sheet1!$H$4:$I$11,2,FALSE)</f>
        <v>3_Teknik</v>
      </c>
      <c r="I661" t="s">
        <v>1361</v>
      </c>
      <c r="J661" t="s">
        <v>26</v>
      </c>
      <c r="K661" t="s">
        <v>956</v>
      </c>
      <c r="L661" s="1">
        <v>37761</v>
      </c>
      <c r="M661" t="s">
        <v>28</v>
      </c>
      <c r="N661" t="s">
        <v>42</v>
      </c>
      <c r="O661" t="s">
        <v>29</v>
      </c>
      <c r="P661" t="s">
        <v>117</v>
      </c>
      <c r="Q661" t="str">
        <f t="shared" ref="Q661:Q724" si="33">TRIM(LEFT(P661,FIND(" ",P661,1)))</f>
        <v>SMAN</v>
      </c>
      <c r="R661" t="str">
        <f t="shared" ref="R661:R724" si="34">IF(RIGHT(Q661,1)="N","Negeri","Swasta")</f>
        <v>Negeri</v>
      </c>
      <c r="S661" t="str">
        <f t="shared" si="32"/>
        <v>SMA</v>
      </c>
      <c r="T661" t="s">
        <v>42</v>
      </c>
      <c r="U661" t="s">
        <v>29</v>
      </c>
      <c r="V661" t="s">
        <v>31</v>
      </c>
      <c r="Z661" t="s">
        <v>1179</v>
      </c>
      <c r="AA661" t="str">
        <f>VLOOKUP(A661,[2]registrasi!$B$2:$C$955,2,FALSE)</f>
        <v>registrasi</v>
      </c>
      <c r="AB661">
        <f>VLOOKUP(G661,[3]Sheet1!$C$6:$G$46,5,FALSE)</f>
        <v>511</v>
      </c>
      <c r="AC661" t="e">
        <f>VLOOKUP(A661,[2]nim!$A$2:$B$922,2,FALSE)</f>
        <v>#N/A</v>
      </c>
    </row>
    <row r="662" spans="1:29" x14ac:dyDescent="0.3">
      <c r="A662">
        <v>4210234367</v>
      </c>
      <c r="B662">
        <v>1</v>
      </c>
      <c r="D662">
        <v>3112033</v>
      </c>
      <c r="E662" t="s">
        <v>204</v>
      </c>
      <c r="F662" t="str">
        <f>VLOOKUP(E662,[1]PRODI_2019!$E$2:$J$70,6,FALSE)</f>
        <v>FEB</v>
      </c>
      <c r="G662">
        <f>VLOOKUP(E662,[1]PRODI_2019!$E$2:$K$70,7,FALSE)</f>
        <v>5552</v>
      </c>
      <c r="H662" t="str">
        <f>VLOOKUP(F662,Sheet1!$H$4:$I$11,2,FALSE)</f>
        <v>5_FEB</v>
      </c>
      <c r="I662" t="s">
        <v>734</v>
      </c>
      <c r="J662" t="s">
        <v>35</v>
      </c>
      <c r="K662" t="s">
        <v>962</v>
      </c>
      <c r="L662" s="1">
        <v>37728</v>
      </c>
      <c r="M662" t="s">
        <v>28</v>
      </c>
      <c r="N662" t="s">
        <v>56</v>
      </c>
      <c r="O662" t="s">
        <v>29</v>
      </c>
      <c r="P662" t="s">
        <v>78</v>
      </c>
      <c r="Q662" t="str">
        <f t="shared" si="33"/>
        <v>SMAN</v>
      </c>
      <c r="R662" t="str">
        <f t="shared" si="34"/>
        <v>Negeri</v>
      </c>
      <c r="S662" t="str">
        <f t="shared" si="32"/>
        <v>SMA</v>
      </c>
      <c r="T662" t="s">
        <v>56</v>
      </c>
      <c r="U662" t="s">
        <v>29</v>
      </c>
      <c r="V662" t="s">
        <v>31</v>
      </c>
      <c r="Z662" t="s">
        <v>1177</v>
      </c>
      <c r="AA662" t="str">
        <f>VLOOKUP(A662,[2]registrasi!$B$2:$C$955,2,FALSE)</f>
        <v>registrasi</v>
      </c>
      <c r="AB662">
        <f>VLOOKUP(G662,[3]Sheet1!$C$6:$G$46,5,FALSE)</f>
        <v>1184</v>
      </c>
      <c r="AC662" t="e">
        <f>VLOOKUP(A662,[2]nim!$A$2:$B$922,2,FALSE)</f>
        <v>#N/A</v>
      </c>
    </row>
    <row r="663" spans="1:29" x14ac:dyDescent="0.3">
      <c r="A663">
        <v>4210573384</v>
      </c>
      <c r="B663">
        <v>1</v>
      </c>
      <c r="D663">
        <v>3111103</v>
      </c>
      <c r="E663" t="s">
        <v>216</v>
      </c>
      <c r="F663" t="str">
        <f>VLOOKUP(E663,[1]PRODI_2019!$E$2:$J$70,6,FALSE)</f>
        <v>FKIP</v>
      </c>
      <c r="G663">
        <f>VLOOKUP(E663,[1]PRODI_2019!$E$2:$K$70,7,FALSE)</f>
        <v>2224</v>
      </c>
      <c r="H663" t="str">
        <f>VLOOKUP(F663,Sheet1!$H$4:$I$11,2,FALSE)</f>
        <v>2_FKIP</v>
      </c>
      <c r="I663" t="s">
        <v>735</v>
      </c>
      <c r="J663" t="s">
        <v>35</v>
      </c>
      <c r="K663" t="s">
        <v>1035</v>
      </c>
      <c r="L663" s="1">
        <v>37531</v>
      </c>
      <c r="M663" t="s">
        <v>28</v>
      </c>
      <c r="N663" t="s">
        <v>43</v>
      </c>
      <c r="O663" t="s">
        <v>29</v>
      </c>
      <c r="P663" t="s">
        <v>69</v>
      </c>
      <c r="Q663" t="str">
        <f t="shared" si="33"/>
        <v>SMAN</v>
      </c>
      <c r="R663" t="str">
        <f t="shared" si="34"/>
        <v>Negeri</v>
      </c>
      <c r="S663" t="str">
        <f t="shared" si="32"/>
        <v>SMA</v>
      </c>
      <c r="T663" t="s">
        <v>43</v>
      </c>
      <c r="U663" t="s">
        <v>29</v>
      </c>
      <c r="V663" t="s">
        <v>31</v>
      </c>
      <c r="Z663" t="s">
        <v>1178</v>
      </c>
      <c r="AA663" t="str">
        <f>VLOOKUP(A663,[2]registrasi!$B$2:$C$955,2,FALSE)</f>
        <v>registrasi</v>
      </c>
      <c r="AB663">
        <f>VLOOKUP(G663,[3]Sheet1!$C$6:$G$46,5,FALSE)</f>
        <v>442</v>
      </c>
      <c r="AC663" t="e">
        <f>VLOOKUP(A663,[2]nim!$A$2:$B$922,2,FALSE)</f>
        <v>#N/A</v>
      </c>
    </row>
    <row r="664" spans="1:29" x14ac:dyDescent="0.3">
      <c r="A664">
        <v>4210502346</v>
      </c>
      <c r="B664">
        <v>1</v>
      </c>
      <c r="D664">
        <v>3112145</v>
      </c>
      <c r="E664" t="s">
        <v>219</v>
      </c>
      <c r="F664" t="str">
        <f>VLOOKUP(E664,[1]PRODI_2019!$E$2:$J$70,6,FALSE)</f>
        <v>FKIP</v>
      </c>
      <c r="G664">
        <f>VLOOKUP(E664,[1]PRODI_2019!$E$2:$K$70,7,FALSE)</f>
        <v>2288</v>
      </c>
      <c r="H664" t="str">
        <f>VLOOKUP(F664,Sheet1!$H$4:$I$11,2,FALSE)</f>
        <v>2_FKIP</v>
      </c>
      <c r="I664" t="s">
        <v>736</v>
      </c>
      <c r="J664" t="s">
        <v>26</v>
      </c>
      <c r="K664" t="s">
        <v>974</v>
      </c>
      <c r="L664" s="1">
        <v>37852</v>
      </c>
      <c r="M664" t="s">
        <v>28</v>
      </c>
      <c r="N664" t="s">
        <v>43</v>
      </c>
      <c r="O664" t="s">
        <v>29</v>
      </c>
      <c r="P664" t="s">
        <v>111</v>
      </c>
      <c r="Q664" t="str">
        <f t="shared" si="33"/>
        <v>SMAN</v>
      </c>
      <c r="R664" t="str">
        <f t="shared" si="34"/>
        <v>Negeri</v>
      </c>
      <c r="S664" t="str">
        <f t="shared" si="32"/>
        <v>SMA</v>
      </c>
      <c r="T664" t="s">
        <v>43</v>
      </c>
      <c r="U664" t="s">
        <v>29</v>
      </c>
      <c r="V664" t="s">
        <v>31</v>
      </c>
      <c r="Z664" t="s">
        <v>1178</v>
      </c>
      <c r="AA664" t="str">
        <f>VLOOKUP(A664,[2]registrasi!$B$2:$C$955,2,FALSE)</f>
        <v>registrasi</v>
      </c>
      <c r="AB664">
        <f>VLOOKUP(G664,[3]Sheet1!$C$6:$G$46,5,FALSE)</f>
        <v>200</v>
      </c>
      <c r="AC664" t="e">
        <f>VLOOKUP(A664,[2]nim!$A$2:$B$922,2,FALSE)</f>
        <v>#N/A</v>
      </c>
    </row>
    <row r="665" spans="1:29" x14ac:dyDescent="0.3">
      <c r="A665">
        <v>4210617095</v>
      </c>
      <c r="B665">
        <v>1</v>
      </c>
      <c r="D665">
        <v>3111022</v>
      </c>
      <c r="E665" t="s">
        <v>209</v>
      </c>
      <c r="F665" t="str">
        <f>VLOOKUP(E665,[1]PRODI_2019!$E$2:$J$70,6,FALSE)</f>
        <v>Teknik</v>
      </c>
      <c r="G665">
        <f>VLOOKUP(E665,[1]PRODI_2019!$E$2:$K$70,7,FALSE)</f>
        <v>3332</v>
      </c>
      <c r="H665" t="str">
        <f>VLOOKUP(F665,Sheet1!$H$4:$I$11,2,FALSE)</f>
        <v>3_Teknik</v>
      </c>
      <c r="I665" t="s">
        <v>737</v>
      </c>
      <c r="J665" t="s">
        <v>35</v>
      </c>
      <c r="K665" t="s">
        <v>1036</v>
      </c>
      <c r="L665" s="1">
        <v>37610</v>
      </c>
      <c r="M665" t="s">
        <v>28</v>
      </c>
      <c r="N665" t="s">
        <v>156</v>
      </c>
      <c r="O665" t="s">
        <v>120</v>
      </c>
      <c r="P665" t="s">
        <v>1136</v>
      </c>
      <c r="Q665" t="str">
        <f t="shared" si="33"/>
        <v>SMAS</v>
      </c>
      <c r="R665" t="str">
        <f t="shared" si="34"/>
        <v>Swasta</v>
      </c>
      <c r="S665" t="str">
        <f t="shared" si="32"/>
        <v>SMA</v>
      </c>
      <c r="T665" t="s">
        <v>72</v>
      </c>
      <c r="U665" t="s">
        <v>29</v>
      </c>
      <c r="V665" t="s">
        <v>37</v>
      </c>
      <c r="Z665" t="s">
        <v>1172</v>
      </c>
      <c r="AA665" t="str">
        <f>VLOOKUP(A665,[2]registrasi!$B$2:$C$955,2,FALSE)</f>
        <v>registrasi</v>
      </c>
      <c r="AB665">
        <f>VLOOKUP(G665,[3]Sheet1!$C$6:$G$46,5,FALSE)</f>
        <v>434</v>
      </c>
      <c r="AC665" t="str">
        <f>VLOOKUP(A665,[2]nim!$A$2:$B$922,2,FALSE)</f>
        <v>diterima</v>
      </c>
    </row>
    <row r="666" spans="1:29" x14ac:dyDescent="0.3">
      <c r="A666">
        <v>4210621591</v>
      </c>
      <c r="B666">
        <v>1</v>
      </c>
      <c r="D666">
        <v>3112192</v>
      </c>
      <c r="E666" t="s">
        <v>202</v>
      </c>
      <c r="F666" t="str">
        <f>VLOOKUP(E666,[1]PRODI_2019!$E$2:$J$70,6,FALSE)</f>
        <v>FISIP</v>
      </c>
      <c r="G666">
        <f>VLOOKUP(E666,[1]PRODI_2019!$E$2:$K$70,7,FALSE)</f>
        <v>6670</v>
      </c>
      <c r="H666" t="str">
        <f>VLOOKUP(F666,Sheet1!$H$4:$I$11,2,FALSE)</f>
        <v>6_FISIP</v>
      </c>
      <c r="I666" t="s">
        <v>1362</v>
      </c>
      <c r="J666" t="s">
        <v>26</v>
      </c>
      <c r="K666" t="s">
        <v>972</v>
      </c>
      <c r="L666" s="1">
        <v>37826</v>
      </c>
      <c r="M666" t="s">
        <v>28</v>
      </c>
      <c r="N666" t="s">
        <v>36</v>
      </c>
      <c r="O666" t="s">
        <v>29</v>
      </c>
      <c r="P666" t="s">
        <v>77</v>
      </c>
      <c r="Q666" t="str">
        <f t="shared" si="33"/>
        <v>SMAN</v>
      </c>
      <c r="R666" t="str">
        <f t="shared" si="34"/>
        <v>Negeri</v>
      </c>
      <c r="S666" t="str">
        <f t="shared" si="32"/>
        <v>SMA</v>
      </c>
      <c r="T666" t="s">
        <v>36</v>
      </c>
      <c r="U666" t="s">
        <v>29</v>
      </c>
      <c r="V666" t="s">
        <v>37</v>
      </c>
      <c r="Z666" t="s">
        <v>1172</v>
      </c>
      <c r="AA666" t="str">
        <f>VLOOKUP(A666,[2]registrasi!$B$2:$C$955,2,FALSE)</f>
        <v>registrasi</v>
      </c>
      <c r="AB666">
        <f>VLOOKUP(G666,[3]Sheet1!$C$6:$G$46,5,FALSE)</f>
        <v>512</v>
      </c>
      <c r="AC666" t="str">
        <f>VLOOKUP(A666,[2]nim!$A$2:$B$922,2,FALSE)</f>
        <v>diterima</v>
      </c>
    </row>
    <row r="667" spans="1:29" x14ac:dyDescent="0.3">
      <c r="A667">
        <v>4210874021</v>
      </c>
      <c r="B667">
        <v>1</v>
      </c>
      <c r="D667">
        <v>3112056</v>
      </c>
      <c r="E667" t="s">
        <v>224</v>
      </c>
      <c r="F667" t="str">
        <f>VLOOKUP(E667,[1]PRODI_2019!$E$2:$J$70,6,FALSE)</f>
        <v>FISIP</v>
      </c>
      <c r="G667">
        <f>VLOOKUP(E667,[1]PRODI_2019!$E$2:$K$70,7,FALSE)</f>
        <v>6661</v>
      </c>
      <c r="H667" t="str">
        <f>VLOOKUP(F667,Sheet1!$H$4:$I$11,2,FALSE)</f>
        <v>6_FISIP</v>
      </c>
      <c r="I667" t="s">
        <v>738</v>
      </c>
      <c r="J667" t="s">
        <v>26</v>
      </c>
      <c r="K667" t="s">
        <v>964</v>
      </c>
      <c r="L667" s="1">
        <v>37475</v>
      </c>
      <c r="M667" t="s">
        <v>28</v>
      </c>
      <c r="N667" t="s">
        <v>36</v>
      </c>
      <c r="O667" t="s">
        <v>29</v>
      </c>
      <c r="P667" t="s">
        <v>91</v>
      </c>
      <c r="Q667" t="str">
        <f t="shared" si="33"/>
        <v>MAN</v>
      </c>
      <c r="R667" t="str">
        <f t="shared" si="34"/>
        <v>Negeri</v>
      </c>
      <c r="S667" t="str">
        <f t="shared" si="32"/>
        <v>MA</v>
      </c>
      <c r="T667" t="s">
        <v>36</v>
      </c>
      <c r="U667" t="s">
        <v>29</v>
      </c>
      <c r="V667" t="s">
        <v>37</v>
      </c>
      <c r="Z667" t="s">
        <v>1177</v>
      </c>
      <c r="AA667" t="str">
        <f>VLOOKUP(A667,[2]registrasi!$B$2:$C$955,2,FALSE)</f>
        <v>registrasi</v>
      </c>
      <c r="AB667">
        <f>VLOOKUP(G667,[3]Sheet1!$C$6:$G$46,5,FALSE)</f>
        <v>1115</v>
      </c>
      <c r="AC667" t="str">
        <f>VLOOKUP(A667,[2]nim!$A$2:$B$922,2,FALSE)</f>
        <v>diterima</v>
      </c>
    </row>
    <row r="668" spans="1:29" x14ac:dyDescent="0.3">
      <c r="A668">
        <v>4210633293</v>
      </c>
      <c r="B668">
        <v>1</v>
      </c>
      <c r="D668">
        <v>3111022</v>
      </c>
      <c r="E668" t="s">
        <v>209</v>
      </c>
      <c r="F668" t="str">
        <f>VLOOKUP(E668,[1]PRODI_2019!$E$2:$J$70,6,FALSE)</f>
        <v>Teknik</v>
      </c>
      <c r="G668">
        <f>VLOOKUP(E668,[1]PRODI_2019!$E$2:$K$70,7,FALSE)</f>
        <v>3332</v>
      </c>
      <c r="H668" t="str">
        <f>VLOOKUP(F668,Sheet1!$H$4:$I$11,2,FALSE)</f>
        <v>3_Teknik</v>
      </c>
      <c r="I668" t="s">
        <v>1363</v>
      </c>
      <c r="J668" t="s">
        <v>26</v>
      </c>
      <c r="K668" t="s">
        <v>958</v>
      </c>
      <c r="L668" s="1">
        <v>38066</v>
      </c>
      <c r="M668" t="s">
        <v>28</v>
      </c>
      <c r="N668" t="s">
        <v>27</v>
      </c>
      <c r="O668" t="s">
        <v>29</v>
      </c>
      <c r="P668" t="s">
        <v>100</v>
      </c>
      <c r="Q668" t="str">
        <f t="shared" si="33"/>
        <v>SMAN</v>
      </c>
      <c r="R668" t="str">
        <f t="shared" si="34"/>
        <v>Negeri</v>
      </c>
      <c r="S668" t="str">
        <f t="shared" si="32"/>
        <v>SMA</v>
      </c>
      <c r="T668" t="s">
        <v>27</v>
      </c>
      <c r="U668" t="s">
        <v>29</v>
      </c>
      <c r="V668" t="s">
        <v>37</v>
      </c>
      <c r="Z668" t="s">
        <v>1173</v>
      </c>
      <c r="AA668" t="str">
        <f>VLOOKUP(A668,[2]registrasi!$B$2:$C$955,2,FALSE)</f>
        <v>registrasi</v>
      </c>
      <c r="AB668">
        <f>VLOOKUP(G668,[3]Sheet1!$C$6:$G$46,5,FALSE)</f>
        <v>434</v>
      </c>
      <c r="AC668" t="str">
        <f>VLOOKUP(A668,[2]nim!$A$2:$B$922,2,FALSE)</f>
        <v>diterima</v>
      </c>
    </row>
    <row r="669" spans="1:29" x14ac:dyDescent="0.3">
      <c r="A669">
        <v>4210634563</v>
      </c>
      <c r="B669">
        <v>1</v>
      </c>
      <c r="D669">
        <v>3111045</v>
      </c>
      <c r="E669" t="s">
        <v>226</v>
      </c>
      <c r="F669" t="str">
        <f>VLOOKUP(E669,[1]PRODI_2019!$E$2:$J$70,6,FALSE)</f>
        <v>Teknik</v>
      </c>
      <c r="G669">
        <f>VLOOKUP(E669,[1]PRODI_2019!$E$2:$K$70,7,FALSE)</f>
        <v>3334</v>
      </c>
      <c r="H669" t="str">
        <f>VLOOKUP(F669,Sheet1!$H$4:$I$11,2,FALSE)</f>
        <v>3_Teknik</v>
      </c>
      <c r="I669" t="s">
        <v>739</v>
      </c>
      <c r="J669" t="s">
        <v>35</v>
      </c>
      <c r="K669" t="s">
        <v>962</v>
      </c>
      <c r="L669" s="1">
        <v>37330</v>
      </c>
      <c r="M669" t="s">
        <v>28</v>
      </c>
      <c r="N669" t="s">
        <v>56</v>
      </c>
      <c r="O669" t="s">
        <v>29</v>
      </c>
      <c r="P669" t="s">
        <v>131</v>
      </c>
      <c r="Q669" t="str">
        <f t="shared" si="33"/>
        <v>SMAN</v>
      </c>
      <c r="R669" t="str">
        <f t="shared" si="34"/>
        <v>Negeri</v>
      </c>
      <c r="S669" t="str">
        <f t="shared" si="32"/>
        <v>SMA</v>
      </c>
      <c r="T669" t="s">
        <v>56</v>
      </c>
      <c r="U669" t="s">
        <v>29</v>
      </c>
      <c r="V669" t="s">
        <v>37</v>
      </c>
      <c r="Z669" t="s">
        <v>1172</v>
      </c>
      <c r="AA669" t="str">
        <f>VLOOKUP(A669,[2]registrasi!$B$2:$C$955,2,FALSE)</f>
        <v>registrasi</v>
      </c>
      <c r="AB669">
        <f>VLOOKUP(G669,[3]Sheet1!$C$6:$G$46,5,FALSE)</f>
        <v>236</v>
      </c>
      <c r="AC669" t="str">
        <f>VLOOKUP(A669,[2]nim!$A$2:$B$922,2,FALSE)</f>
        <v>diterima</v>
      </c>
    </row>
    <row r="670" spans="1:29" x14ac:dyDescent="0.3">
      <c r="A670">
        <v>4210645803</v>
      </c>
      <c r="B670">
        <v>1</v>
      </c>
      <c r="D670">
        <v>3112017</v>
      </c>
      <c r="E670" t="s">
        <v>1187</v>
      </c>
      <c r="F670" t="str">
        <f>VLOOKUP(E670,[1]PRODI_2019!$E$2:$J$70,6,FALSE)</f>
        <v>Hukum</v>
      </c>
      <c r="G670">
        <f>VLOOKUP(E670,[1]PRODI_2019!$E$2:$K$70,7,FALSE)</f>
        <v>1111</v>
      </c>
      <c r="H670" t="str">
        <f>VLOOKUP(F670,Sheet1!$H$4:$I$11,2,FALSE)</f>
        <v>1_Hukum</v>
      </c>
      <c r="I670" t="s">
        <v>740</v>
      </c>
      <c r="J670" t="s">
        <v>35</v>
      </c>
      <c r="K670" t="s">
        <v>969</v>
      </c>
      <c r="L670" s="1">
        <v>38029</v>
      </c>
      <c r="M670" t="s">
        <v>1058</v>
      </c>
      <c r="N670" t="s">
        <v>56</v>
      </c>
      <c r="O670" t="s">
        <v>29</v>
      </c>
      <c r="P670" t="s">
        <v>107</v>
      </c>
      <c r="Q670" t="str">
        <f t="shared" si="33"/>
        <v>SMAN</v>
      </c>
      <c r="R670" t="str">
        <f t="shared" si="34"/>
        <v>Negeri</v>
      </c>
      <c r="S670" t="str">
        <f t="shared" si="32"/>
        <v>SMA</v>
      </c>
      <c r="T670" t="s">
        <v>56</v>
      </c>
      <c r="U670" t="s">
        <v>29</v>
      </c>
      <c r="V670" t="s">
        <v>31</v>
      </c>
      <c r="Z670" t="s">
        <v>1179</v>
      </c>
      <c r="AA670" t="str">
        <f>VLOOKUP(A670,[2]registrasi!$B$2:$C$955,2,FALSE)</f>
        <v>registrasi</v>
      </c>
      <c r="AB670">
        <f>VLOOKUP(G670,[3]Sheet1!$C$6:$G$46,5,FALSE)</f>
        <v>1201</v>
      </c>
      <c r="AC670" t="str">
        <f>VLOOKUP(A670,[2]nim!$A$2:$B$922,2,FALSE)</f>
        <v>diterima</v>
      </c>
    </row>
    <row r="671" spans="1:29" x14ac:dyDescent="0.3">
      <c r="A671">
        <v>4211014355</v>
      </c>
      <c r="B671">
        <v>1</v>
      </c>
      <c r="D671">
        <v>3112192</v>
      </c>
      <c r="E671" t="s">
        <v>202</v>
      </c>
      <c r="F671" t="str">
        <f>VLOOKUP(E671,[1]PRODI_2019!$E$2:$J$70,6,FALSE)</f>
        <v>FISIP</v>
      </c>
      <c r="G671">
        <f>VLOOKUP(E671,[1]PRODI_2019!$E$2:$K$70,7,FALSE)</f>
        <v>6670</v>
      </c>
      <c r="H671" t="str">
        <f>VLOOKUP(F671,Sheet1!$H$4:$I$11,2,FALSE)</f>
        <v>6_FISIP</v>
      </c>
      <c r="I671" t="s">
        <v>741</v>
      </c>
      <c r="J671" t="s">
        <v>35</v>
      </c>
      <c r="K671" t="s">
        <v>972</v>
      </c>
      <c r="L671" s="1">
        <v>37600</v>
      </c>
      <c r="M671" t="s">
        <v>28</v>
      </c>
      <c r="N671" t="s">
        <v>36</v>
      </c>
      <c r="O671" t="s">
        <v>29</v>
      </c>
      <c r="P671" t="s">
        <v>1126</v>
      </c>
      <c r="Q671" t="str">
        <f t="shared" si="33"/>
        <v>SMAN</v>
      </c>
      <c r="R671" t="str">
        <f t="shared" si="34"/>
        <v>Negeri</v>
      </c>
      <c r="S671" t="str">
        <f t="shared" si="32"/>
        <v>SMA</v>
      </c>
      <c r="T671" t="s">
        <v>36</v>
      </c>
      <c r="U671" t="s">
        <v>29</v>
      </c>
      <c r="V671" t="s">
        <v>37</v>
      </c>
      <c r="Z671" t="s">
        <v>1172</v>
      </c>
      <c r="AA671" t="str">
        <f>VLOOKUP(A671,[2]registrasi!$B$2:$C$955,2,FALSE)</f>
        <v>registrasi</v>
      </c>
      <c r="AB671">
        <f>VLOOKUP(G671,[3]Sheet1!$C$6:$G$46,5,FALSE)</f>
        <v>512</v>
      </c>
      <c r="AC671" t="str">
        <f>VLOOKUP(A671,[2]nim!$A$2:$B$922,2,FALSE)</f>
        <v>diterima</v>
      </c>
    </row>
    <row r="672" spans="1:29" x14ac:dyDescent="0.3">
      <c r="A672">
        <v>4210654402</v>
      </c>
      <c r="B672">
        <v>1</v>
      </c>
      <c r="D672">
        <v>3111134</v>
      </c>
      <c r="E672" t="s">
        <v>217</v>
      </c>
      <c r="F672" t="str">
        <f>VLOOKUP(E672,[1]PRODI_2019!$E$2:$J$70,6,FALSE)</f>
        <v>FKIP</v>
      </c>
      <c r="G672">
        <f>VLOOKUP(E672,[1]PRODI_2019!$E$2:$K$70,7,FALSE)</f>
        <v>2284</v>
      </c>
      <c r="H672" t="str">
        <f>VLOOKUP(F672,Sheet1!$H$4:$I$11,2,FALSE)</f>
        <v>2_FKIP</v>
      </c>
      <c r="I672" t="s">
        <v>742</v>
      </c>
      <c r="J672" t="s">
        <v>26</v>
      </c>
      <c r="K672" t="s">
        <v>972</v>
      </c>
      <c r="L672" s="1">
        <v>37723</v>
      </c>
      <c r="M672" t="s">
        <v>28</v>
      </c>
      <c r="N672" t="s">
        <v>36</v>
      </c>
      <c r="O672" t="s">
        <v>29</v>
      </c>
      <c r="P672" t="s">
        <v>1117</v>
      </c>
      <c r="Q672" t="str">
        <f t="shared" si="33"/>
        <v>SMKN</v>
      </c>
      <c r="R672" t="str">
        <f t="shared" si="34"/>
        <v>Negeri</v>
      </c>
      <c r="S672" t="str">
        <f t="shared" si="32"/>
        <v>SMK</v>
      </c>
      <c r="T672" t="s">
        <v>36</v>
      </c>
      <c r="U672" t="s">
        <v>29</v>
      </c>
      <c r="V672" t="s">
        <v>31</v>
      </c>
      <c r="Z672" t="s">
        <v>1175</v>
      </c>
      <c r="AA672" t="str">
        <f>VLOOKUP(A672,[2]registrasi!$B$2:$C$955,2,FALSE)</f>
        <v>registrasi</v>
      </c>
      <c r="AB672">
        <f>VLOOKUP(G672,[3]Sheet1!$C$6:$G$46,5,FALSE)</f>
        <v>52</v>
      </c>
      <c r="AC672" t="e">
        <f>VLOOKUP(A672,[2]nim!$A$2:$B$922,2,FALSE)</f>
        <v>#N/A</v>
      </c>
    </row>
    <row r="673" spans="1:29" x14ac:dyDescent="0.3">
      <c r="A673">
        <v>4210646081</v>
      </c>
      <c r="B673">
        <v>1</v>
      </c>
      <c r="D673">
        <v>3111076</v>
      </c>
      <c r="E673" t="s">
        <v>218</v>
      </c>
      <c r="F673" t="str">
        <f>VLOOKUP(E673,[1]PRODI_2019!$E$2:$J$70,6,FALSE)</f>
        <v>Pertanian</v>
      </c>
      <c r="G673">
        <f>VLOOKUP(E673,[1]PRODI_2019!$E$2:$K$70,7,FALSE)</f>
        <v>4441</v>
      </c>
      <c r="H673" t="str">
        <f>VLOOKUP(F673,Sheet1!$H$4:$I$11,2,FALSE)</f>
        <v>4_Pertanian</v>
      </c>
      <c r="I673" t="s">
        <v>743</v>
      </c>
      <c r="J673" t="s">
        <v>35</v>
      </c>
      <c r="K673" t="s">
        <v>969</v>
      </c>
      <c r="L673" s="1">
        <v>37608</v>
      </c>
      <c r="M673" t="s">
        <v>28</v>
      </c>
      <c r="N673" t="s">
        <v>39</v>
      </c>
      <c r="O673" t="s">
        <v>29</v>
      </c>
      <c r="P673" t="s">
        <v>1137</v>
      </c>
      <c r="Q673" t="str">
        <f t="shared" si="33"/>
        <v>SMAS</v>
      </c>
      <c r="R673" t="str">
        <f t="shared" si="34"/>
        <v>Swasta</v>
      </c>
      <c r="S673" t="str">
        <f t="shared" si="32"/>
        <v>SMA</v>
      </c>
      <c r="T673" t="s">
        <v>39</v>
      </c>
      <c r="U673" t="s">
        <v>29</v>
      </c>
      <c r="V673" t="s">
        <v>31</v>
      </c>
      <c r="Z673" t="s">
        <v>1181</v>
      </c>
      <c r="AA673" t="str">
        <f>VLOOKUP(A673,[2]registrasi!$B$2:$C$955,2,FALSE)</f>
        <v>registrasi</v>
      </c>
      <c r="AB673">
        <f>VLOOKUP(G673,[3]Sheet1!$C$6:$G$46,5,FALSE)</f>
        <v>789</v>
      </c>
      <c r="AC673" t="e">
        <f>VLOOKUP(A673,[2]nim!$A$2:$B$922,2,FALSE)</f>
        <v>#N/A</v>
      </c>
    </row>
    <row r="674" spans="1:29" x14ac:dyDescent="0.3">
      <c r="A674">
        <v>4210891162</v>
      </c>
      <c r="B674">
        <v>1</v>
      </c>
      <c r="D674">
        <v>3112095</v>
      </c>
      <c r="E674" t="s">
        <v>212</v>
      </c>
      <c r="F674" t="str">
        <f>VLOOKUP(E674,[1]PRODI_2019!$E$2:$J$70,6,FALSE)</f>
        <v>FKIP</v>
      </c>
      <c r="G674">
        <f>VLOOKUP(E674,[1]PRODI_2019!$E$2:$K$70,7,FALSE)</f>
        <v>2223</v>
      </c>
      <c r="H674" t="str">
        <f>VLOOKUP(F674,Sheet1!$H$4:$I$11,2,FALSE)</f>
        <v>2_FKIP</v>
      </c>
      <c r="I674" t="s">
        <v>744</v>
      </c>
      <c r="J674" t="s">
        <v>35</v>
      </c>
      <c r="K674" t="s">
        <v>962</v>
      </c>
      <c r="L674" s="1">
        <v>37873</v>
      </c>
      <c r="M674" t="s">
        <v>28</v>
      </c>
      <c r="N674" t="s">
        <v>43</v>
      </c>
      <c r="O674" t="s">
        <v>29</v>
      </c>
      <c r="P674" t="s">
        <v>135</v>
      </c>
      <c r="Q674" t="str">
        <f t="shared" si="33"/>
        <v>SMAN</v>
      </c>
      <c r="R674" t="str">
        <f t="shared" si="34"/>
        <v>Negeri</v>
      </c>
      <c r="S674" t="str">
        <f t="shared" si="32"/>
        <v>SMA</v>
      </c>
      <c r="T674" t="s">
        <v>43</v>
      </c>
      <c r="U674" t="s">
        <v>29</v>
      </c>
      <c r="V674" t="s">
        <v>37</v>
      </c>
      <c r="Z674" t="s">
        <v>1176</v>
      </c>
      <c r="AA674" t="str">
        <f>VLOOKUP(A674,[2]registrasi!$B$2:$C$955,2,FALSE)</f>
        <v>registrasi</v>
      </c>
      <c r="AB674">
        <f>VLOOKUP(G674,[3]Sheet1!$C$6:$G$46,5,FALSE)</f>
        <v>660</v>
      </c>
      <c r="AC674" t="str">
        <f>VLOOKUP(A674,[2]nim!$A$2:$B$922,2,FALSE)</f>
        <v>diterima</v>
      </c>
    </row>
    <row r="675" spans="1:29" x14ac:dyDescent="0.3">
      <c r="A675">
        <v>4210509447</v>
      </c>
      <c r="B675">
        <v>1</v>
      </c>
      <c r="D675">
        <v>3112064</v>
      </c>
      <c r="E675" t="s">
        <v>215</v>
      </c>
      <c r="F675" t="str">
        <f>VLOOKUP(E675,[1]PRODI_2019!$E$2:$J$70,6,FALSE)</f>
        <v>FISIP</v>
      </c>
      <c r="G675">
        <f>VLOOKUP(E675,[1]PRODI_2019!$E$2:$K$70,7,FALSE)</f>
        <v>6662</v>
      </c>
      <c r="H675" t="str">
        <f>VLOOKUP(F675,Sheet1!$H$4:$I$11,2,FALSE)</f>
        <v>6_FISIP</v>
      </c>
      <c r="I675" t="s">
        <v>745</v>
      </c>
      <c r="J675" t="s">
        <v>35</v>
      </c>
      <c r="K675" t="s">
        <v>163</v>
      </c>
      <c r="L675" s="1">
        <v>37565</v>
      </c>
      <c r="M675" t="s">
        <v>28</v>
      </c>
      <c r="N675" t="s">
        <v>163</v>
      </c>
      <c r="O675" t="s">
        <v>120</v>
      </c>
      <c r="P675" t="s">
        <v>44</v>
      </c>
      <c r="Q675" t="str">
        <f t="shared" si="33"/>
        <v>SMAS</v>
      </c>
      <c r="R675" t="str">
        <f t="shared" si="34"/>
        <v>Swasta</v>
      </c>
      <c r="S675" t="str">
        <f t="shared" si="32"/>
        <v>SMA</v>
      </c>
      <c r="T675" t="s">
        <v>42</v>
      </c>
      <c r="U675" t="s">
        <v>29</v>
      </c>
      <c r="V675" t="s">
        <v>31</v>
      </c>
      <c r="Z675" t="s">
        <v>1178</v>
      </c>
      <c r="AA675" t="str">
        <f>VLOOKUP(A675,[2]registrasi!$B$2:$C$955,2,FALSE)</f>
        <v>registrasi</v>
      </c>
      <c r="AB675">
        <f>VLOOKUP(G675,[3]Sheet1!$C$6:$G$46,5,FALSE)</f>
        <v>1423</v>
      </c>
      <c r="AC675" t="e">
        <f>VLOOKUP(A675,[2]nim!$A$2:$B$922,2,FALSE)</f>
        <v>#N/A</v>
      </c>
    </row>
    <row r="676" spans="1:29" x14ac:dyDescent="0.3">
      <c r="A676">
        <v>4210933570</v>
      </c>
      <c r="B676">
        <v>1</v>
      </c>
      <c r="D676">
        <v>3111126</v>
      </c>
      <c r="E676" t="s">
        <v>220</v>
      </c>
      <c r="F676" t="str">
        <f>VLOOKUP(E676,[1]PRODI_2019!$E$2:$J$70,6,FALSE)</f>
        <v>FKIP</v>
      </c>
      <c r="G676">
        <f>VLOOKUP(E676,[1]PRODI_2019!$E$2:$K$70,7,FALSE)</f>
        <v>2283</v>
      </c>
      <c r="H676" t="str">
        <f>VLOOKUP(F676,Sheet1!$H$4:$I$11,2,FALSE)</f>
        <v>2_FKIP</v>
      </c>
      <c r="I676" t="s">
        <v>746</v>
      </c>
      <c r="J676" t="s">
        <v>35</v>
      </c>
      <c r="K676" t="s">
        <v>962</v>
      </c>
      <c r="L676" s="1">
        <v>37903</v>
      </c>
      <c r="M676" t="s">
        <v>28</v>
      </c>
      <c r="N676" t="s">
        <v>43</v>
      </c>
      <c r="O676" t="s">
        <v>29</v>
      </c>
      <c r="P676" t="s">
        <v>158</v>
      </c>
      <c r="Q676" t="str">
        <f t="shared" si="33"/>
        <v>SMAN</v>
      </c>
      <c r="R676" t="str">
        <f t="shared" si="34"/>
        <v>Negeri</v>
      </c>
      <c r="S676" t="str">
        <f t="shared" si="32"/>
        <v>SMA</v>
      </c>
      <c r="T676" t="s">
        <v>43</v>
      </c>
      <c r="U676" t="s">
        <v>29</v>
      </c>
      <c r="V676" t="s">
        <v>37</v>
      </c>
      <c r="Z676" t="s">
        <v>1173</v>
      </c>
      <c r="AA676" t="str">
        <f>VLOOKUP(A676,[2]registrasi!$B$2:$C$955,2,FALSE)</f>
        <v>registrasi</v>
      </c>
      <c r="AB676">
        <f>VLOOKUP(G676,[3]Sheet1!$C$6:$G$46,5,FALSE)</f>
        <v>64</v>
      </c>
      <c r="AC676" t="str">
        <f>VLOOKUP(A676,[2]nim!$A$2:$B$922,2,FALSE)</f>
        <v>diterima</v>
      </c>
    </row>
    <row r="677" spans="1:29" x14ac:dyDescent="0.3">
      <c r="A677">
        <v>4210885374</v>
      </c>
      <c r="B677">
        <v>1</v>
      </c>
      <c r="D677">
        <v>3111111</v>
      </c>
      <c r="E677" t="s">
        <v>232</v>
      </c>
      <c r="F677" t="str">
        <f>VLOOKUP(E677,[1]PRODI_2019!$E$2:$J$70,6,FALSE)</f>
        <v>FKIP</v>
      </c>
      <c r="G677">
        <f>VLOOKUP(E677,[1]PRODI_2019!$E$2:$K$70,7,FALSE)</f>
        <v>2225</v>
      </c>
      <c r="H677" t="str">
        <f>VLOOKUP(F677,Sheet1!$H$4:$I$11,2,FALSE)</f>
        <v>2_FKIP</v>
      </c>
      <c r="I677" t="s">
        <v>1364</v>
      </c>
      <c r="J677" t="s">
        <v>35</v>
      </c>
      <c r="K677" t="s">
        <v>967</v>
      </c>
      <c r="L677" s="1">
        <v>37777</v>
      </c>
      <c r="M677" t="s">
        <v>28</v>
      </c>
      <c r="N677" t="s">
        <v>43</v>
      </c>
      <c r="O677" t="s">
        <v>29</v>
      </c>
      <c r="P677" t="s">
        <v>158</v>
      </c>
      <c r="Q677" t="str">
        <f t="shared" si="33"/>
        <v>SMAN</v>
      </c>
      <c r="R677" t="str">
        <f t="shared" si="34"/>
        <v>Negeri</v>
      </c>
      <c r="S677" t="str">
        <f t="shared" si="32"/>
        <v>SMA</v>
      </c>
      <c r="T677" t="s">
        <v>43</v>
      </c>
      <c r="U677" t="s">
        <v>29</v>
      </c>
      <c r="V677" t="s">
        <v>37</v>
      </c>
      <c r="Z677" t="s">
        <v>1172</v>
      </c>
      <c r="AA677" t="str">
        <f>VLOOKUP(A677,[2]registrasi!$B$2:$C$955,2,FALSE)</f>
        <v>registrasi</v>
      </c>
      <c r="AB677">
        <f>VLOOKUP(G677,[3]Sheet1!$C$6:$G$46,5,FALSE)</f>
        <v>421</v>
      </c>
      <c r="AC677" t="str">
        <f>VLOOKUP(A677,[2]nim!$A$2:$B$922,2,FALSE)</f>
        <v>diterima</v>
      </c>
    </row>
    <row r="678" spans="1:29" x14ac:dyDescent="0.3">
      <c r="A678">
        <v>4210671598</v>
      </c>
      <c r="B678">
        <v>1</v>
      </c>
      <c r="D678">
        <v>3112095</v>
      </c>
      <c r="E678" t="s">
        <v>212</v>
      </c>
      <c r="F678" t="str">
        <f>VLOOKUP(E678,[1]PRODI_2019!$E$2:$J$70,6,FALSE)</f>
        <v>FKIP</v>
      </c>
      <c r="G678">
        <f>VLOOKUP(E678,[1]PRODI_2019!$E$2:$K$70,7,FALSE)</f>
        <v>2223</v>
      </c>
      <c r="H678" t="str">
        <f>VLOOKUP(F678,Sheet1!$H$4:$I$11,2,FALSE)</f>
        <v>2_FKIP</v>
      </c>
      <c r="I678" t="s">
        <v>747</v>
      </c>
      <c r="J678" t="s">
        <v>35</v>
      </c>
      <c r="K678" t="s">
        <v>967</v>
      </c>
      <c r="L678" s="1">
        <v>37773</v>
      </c>
      <c r="M678" t="s">
        <v>28</v>
      </c>
      <c r="N678" t="s">
        <v>56</v>
      </c>
      <c r="O678" t="s">
        <v>29</v>
      </c>
      <c r="P678" t="s">
        <v>107</v>
      </c>
      <c r="Q678" t="str">
        <f t="shared" si="33"/>
        <v>SMAN</v>
      </c>
      <c r="R678" t="str">
        <f t="shared" si="34"/>
        <v>Negeri</v>
      </c>
      <c r="S678" t="str">
        <f t="shared" si="32"/>
        <v>SMA</v>
      </c>
      <c r="T678" t="s">
        <v>56</v>
      </c>
      <c r="U678" t="s">
        <v>29</v>
      </c>
      <c r="V678" t="s">
        <v>31</v>
      </c>
      <c r="Z678" t="s">
        <v>1172</v>
      </c>
      <c r="AA678" t="str">
        <f>VLOOKUP(A678,[2]registrasi!$B$2:$C$955,2,FALSE)</f>
        <v>registrasi</v>
      </c>
      <c r="AB678">
        <f>VLOOKUP(G678,[3]Sheet1!$C$6:$G$46,5,FALSE)</f>
        <v>660</v>
      </c>
      <c r="AC678" t="str">
        <f>VLOOKUP(A678,[2]nim!$A$2:$B$922,2,FALSE)</f>
        <v>diterima</v>
      </c>
    </row>
    <row r="679" spans="1:29" x14ac:dyDescent="0.3">
      <c r="A679">
        <v>4210673655</v>
      </c>
      <c r="B679">
        <v>1</v>
      </c>
      <c r="D679">
        <v>3112017</v>
      </c>
      <c r="E679" t="s">
        <v>1187</v>
      </c>
      <c r="F679" t="str">
        <f>VLOOKUP(E679,[1]PRODI_2019!$E$2:$J$70,6,FALSE)</f>
        <v>Hukum</v>
      </c>
      <c r="G679">
        <f>VLOOKUP(E679,[1]PRODI_2019!$E$2:$K$70,7,FALSE)</f>
        <v>1111</v>
      </c>
      <c r="H679" t="str">
        <f>VLOOKUP(F679,Sheet1!$H$4:$I$11,2,FALSE)</f>
        <v>1_Hukum</v>
      </c>
      <c r="I679" t="s">
        <v>748</v>
      </c>
      <c r="J679" t="s">
        <v>35</v>
      </c>
      <c r="K679" t="s">
        <v>964</v>
      </c>
      <c r="L679" s="1">
        <v>38061</v>
      </c>
      <c r="M679" t="s">
        <v>28</v>
      </c>
      <c r="N679" t="s">
        <v>36</v>
      </c>
      <c r="O679" t="s">
        <v>29</v>
      </c>
      <c r="P679" t="s">
        <v>138</v>
      </c>
      <c r="Q679" t="str">
        <f t="shared" si="33"/>
        <v>SMAN</v>
      </c>
      <c r="R679" t="str">
        <f t="shared" si="34"/>
        <v>Negeri</v>
      </c>
      <c r="S679" t="str">
        <f t="shared" si="32"/>
        <v>SMA</v>
      </c>
      <c r="T679" t="s">
        <v>36</v>
      </c>
      <c r="U679" t="s">
        <v>29</v>
      </c>
      <c r="V679" t="s">
        <v>37</v>
      </c>
      <c r="Z679" t="s">
        <v>1172</v>
      </c>
      <c r="AA679" t="str">
        <f>VLOOKUP(A679,[2]registrasi!$B$2:$C$955,2,FALSE)</f>
        <v>registrasi</v>
      </c>
      <c r="AB679">
        <f>VLOOKUP(G679,[3]Sheet1!$C$6:$G$46,5,FALSE)</f>
        <v>1201</v>
      </c>
      <c r="AC679" t="str">
        <f>VLOOKUP(A679,[2]nim!$A$2:$B$922,2,FALSE)</f>
        <v>diterima</v>
      </c>
    </row>
    <row r="680" spans="1:29" x14ac:dyDescent="0.3">
      <c r="A680">
        <v>4210679738</v>
      </c>
      <c r="B680">
        <v>1</v>
      </c>
      <c r="D680">
        <v>3111181</v>
      </c>
      <c r="E680" t="s">
        <v>234</v>
      </c>
      <c r="F680" t="str">
        <f>VLOOKUP(E680,[1]PRODI_2019!$E$2:$J$70,6,FALSE)</f>
        <v>Kedokteran</v>
      </c>
      <c r="G680">
        <f>VLOOKUP(E680,[1]PRODI_2019!$E$2:$K$70,7,FALSE)</f>
        <v>8883</v>
      </c>
      <c r="H680" t="str">
        <f>VLOOKUP(F680,Sheet1!$H$4:$I$11,2,FALSE)</f>
        <v>8_Kedokteran</v>
      </c>
      <c r="I680" t="s">
        <v>749</v>
      </c>
      <c r="J680" t="s">
        <v>35</v>
      </c>
      <c r="K680" t="s">
        <v>962</v>
      </c>
      <c r="L680" s="1">
        <v>37591</v>
      </c>
      <c r="M680" t="s">
        <v>28</v>
      </c>
      <c r="N680" t="s">
        <v>56</v>
      </c>
      <c r="O680" t="s">
        <v>29</v>
      </c>
      <c r="P680" t="s">
        <v>175</v>
      </c>
      <c r="Q680" t="str">
        <f t="shared" si="33"/>
        <v>SMAN</v>
      </c>
      <c r="R680" t="str">
        <f t="shared" si="34"/>
        <v>Negeri</v>
      </c>
      <c r="S680" t="str">
        <f t="shared" si="32"/>
        <v>SMA</v>
      </c>
      <c r="T680" t="s">
        <v>56</v>
      </c>
      <c r="U680" t="s">
        <v>29</v>
      </c>
      <c r="V680" t="s">
        <v>31</v>
      </c>
      <c r="Z680" t="s">
        <v>1175</v>
      </c>
      <c r="AA680" t="str">
        <f>VLOOKUP(A680,[2]registrasi!$B$2:$C$955,2,FALSE)</f>
        <v>registrasi</v>
      </c>
      <c r="AB680">
        <f>VLOOKUP(G680,[3]Sheet1!$C$6:$G$46,5,FALSE)</f>
        <v>25</v>
      </c>
      <c r="AC680" t="e">
        <f>VLOOKUP(A680,[2]nim!$A$2:$B$922,2,FALSE)</f>
        <v>#N/A</v>
      </c>
    </row>
    <row r="681" spans="1:29" x14ac:dyDescent="0.3">
      <c r="A681">
        <v>4210099442</v>
      </c>
      <c r="B681">
        <v>1</v>
      </c>
      <c r="D681">
        <v>3111014</v>
      </c>
      <c r="E681" t="s">
        <v>213</v>
      </c>
      <c r="F681" t="str">
        <f>VLOOKUP(E681,[1]PRODI_2019!$E$2:$J$70,6,FALSE)</f>
        <v>Teknik</v>
      </c>
      <c r="G681">
        <f>VLOOKUP(E681,[1]PRODI_2019!$E$2:$K$70,7,FALSE)</f>
        <v>3331</v>
      </c>
      <c r="H681" t="str">
        <f>VLOOKUP(F681,Sheet1!$H$4:$I$11,2,FALSE)</f>
        <v>3_Teknik</v>
      </c>
      <c r="I681" t="s">
        <v>750</v>
      </c>
      <c r="J681" t="s">
        <v>26</v>
      </c>
      <c r="K681" t="s">
        <v>1037</v>
      </c>
      <c r="L681" s="1">
        <v>37726</v>
      </c>
      <c r="M681" t="s">
        <v>28</v>
      </c>
      <c r="N681" t="s">
        <v>43</v>
      </c>
      <c r="O681" t="s">
        <v>29</v>
      </c>
      <c r="P681" t="s">
        <v>111</v>
      </c>
      <c r="Q681" t="str">
        <f t="shared" si="33"/>
        <v>SMAN</v>
      </c>
      <c r="R681" t="str">
        <f t="shared" si="34"/>
        <v>Negeri</v>
      </c>
      <c r="S681" t="str">
        <f t="shared" si="32"/>
        <v>SMA</v>
      </c>
      <c r="T681" t="s">
        <v>43</v>
      </c>
      <c r="U681" t="s">
        <v>29</v>
      </c>
      <c r="V681" t="s">
        <v>31</v>
      </c>
      <c r="Z681" t="s">
        <v>1175</v>
      </c>
      <c r="AA681" t="str">
        <f>VLOOKUP(A681,[2]registrasi!$B$2:$C$955,2,FALSE)</f>
        <v>registrasi</v>
      </c>
      <c r="AB681">
        <f>VLOOKUP(G681,[3]Sheet1!$C$6:$G$46,5,FALSE)</f>
        <v>365</v>
      </c>
      <c r="AC681" t="e">
        <f>VLOOKUP(A681,[2]nim!$A$2:$B$922,2,FALSE)</f>
        <v>#N/A</v>
      </c>
    </row>
    <row r="682" spans="1:29" x14ac:dyDescent="0.3">
      <c r="A682">
        <v>4210691393</v>
      </c>
      <c r="B682">
        <v>1</v>
      </c>
      <c r="D682">
        <v>3112095</v>
      </c>
      <c r="E682" t="s">
        <v>212</v>
      </c>
      <c r="F682" t="str">
        <f>VLOOKUP(E682,[1]PRODI_2019!$E$2:$J$70,6,FALSE)</f>
        <v>FKIP</v>
      </c>
      <c r="G682">
        <f>VLOOKUP(E682,[1]PRODI_2019!$E$2:$K$70,7,FALSE)</f>
        <v>2223</v>
      </c>
      <c r="H682" t="str">
        <f>VLOOKUP(F682,Sheet1!$H$4:$I$11,2,FALSE)</f>
        <v>2_FKIP</v>
      </c>
      <c r="I682" t="s">
        <v>1365</v>
      </c>
      <c r="J682" t="s">
        <v>35</v>
      </c>
      <c r="K682" t="s">
        <v>972</v>
      </c>
      <c r="L682" s="1">
        <v>37954</v>
      </c>
      <c r="M682" t="s">
        <v>28</v>
      </c>
      <c r="N682" t="s">
        <v>36</v>
      </c>
      <c r="O682" t="s">
        <v>29</v>
      </c>
      <c r="P682" t="s">
        <v>138</v>
      </c>
      <c r="Q682" t="str">
        <f t="shared" si="33"/>
        <v>SMAN</v>
      </c>
      <c r="R682" t="str">
        <f t="shared" si="34"/>
        <v>Negeri</v>
      </c>
      <c r="S682" t="str">
        <f t="shared" si="32"/>
        <v>SMA</v>
      </c>
      <c r="T682" t="s">
        <v>36</v>
      </c>
      <c r="U682" t="s">
        <v>29</v>
      </c>
      <c r="V682" t="s">
        <v>37</v>
      </c>
      <c r="Z682" t="s">
        <v>1172</v>
      </c>
      <c r="AA682" t="str">
        <f>VLOOKUP(A682,[2]registrasi!$B$2:$C$955,2,FALSE)</f>
        <v>registrasi</v>
      </c>
      <c r="AB682">
        <f>VLOOKUP(G682,[3]Sheet1!$C$6:$G$46,5,FALSE)</f>
        <v>660</v>
      </c>
      <c r="AC682" t="str">
        <f>VLOOKUP(A682,[2]nim!$A$2:$B$922,2,FALSE)</f>
        <v>diterima</v>
      </c>
    </row>
    <row r="683" spans="1:29" x14ac:dyDescent="0.3">
      <c r="A683">
        <v>4210695149</v>
      </c>
      <c r="B683">
        <v>1</v>
      </c>
      <c r="D683">
        <v>3112017</v>
      </c>
      <c r="E683" t="s">
        <v>1187</v>
      </c>
      <c r="F683" t="str">
        <f>VLOOKUP(E683,[1]PRODI_2019!$E$2:$J$70,6,FALSE)</f>
        <v>Hukum</v>
      </c>
      <c r="G683">
        <f>VLOOKUP(E683,[1]PRODI_2019!$E$2:$K$70,7,FALSE)</f>
        <v>1111</v>
      </c>
      <c r="H683" t="str">
        <f>VLOOKUP(F683,Sheet1!$H$4:$I$11,2,FALSE)</f>
        <v>1_Hukum</v>
      </c>
      <c r="I683" t="s">
        <v>751</v>
      </c>
      <c r="J683" t="s">
        <v>26</v>
      </c>
      <c r="K683" t="s">
        <v>962</v>
      </c>
      <c r="L683" s="1">
        <v>37570</v>
      </c>
      <c r="M683" t="s">
        <v>28</v>
      </c>
      <c r="N683" t="s">
        <v>43</v>
      </c>
      <c r="O683" t="s">
        <v>29</v>
      </c>
      <c r="P683" t="s">
        <v>73</v>
      </c>
      <c r="Q683" t="str">
        <f t="shared" si="33"/>
        <v>SMAN</v>
      </c>
      <c r="R683" t="str">
        <f t="shared" si="34"/>
        <v>Negeri</v>
      </c>
      <c r="S683" t="str">
        <f t="shared" si="32"/>
        <v>SMA</v>
      </c>
      <c r="T683" t="s">
        <v>43</v>
      </c>
      <c r="U683" t="s">
        <v>29</v>
      </c>
      <c r="V683" t="s">
        <v>31</v>
      </c>
      <c r="Z683" t="s">
        <v>1174</v>
      </c>
      <c r="AA683" t="str">
        <f>VLOOKUP(A683,[2]registrasi!$B$2:$C$955,2,FALSE)</f>
        <v>registrasi</v>
      </c>
      <c r="AB683">
        <f>VLOOKUP(G683,[3]Sheet1!$C$6:$G$46,5,FALSE)</f>
        <v>1201</v>
      </c>
      <c r="AC683" t="e">
        <f>VLOOKUP(A683,[2]nim!$A$2:$B$922,2,FALSE)</f>
        <v>#N/A</v>
      </c>
    </row>
    <row r="684" spans="1:29" x14ac:dyDescent="0.3">
      <c r="A684">
        <v>4210695631</v>
      </c>
      <c r="B684">
        <v>1</v>
      </c>
      <c r="D684">
        <v>3111126</v>
      </c>
      <c r="E684" t="s">
        <v>220</v>
      </c>
      <c r="F684" t="str">
        <f>VLOOKUP(E684,[1]PRODI_2019!$E$2:$J$70,6,FALSE)</f>
        <v>FKIP</v>
      </c>
      <c r="G684">
        <f>VLOOKUP(E684,[1]PRODI_2019!$E$2:$K$70,7,FALSE)</f>
        <v>2283</v>
      </c>
      <c r="H684" t="str">
        <f>VLOOKUP(F684,Sheet1!$H$4:$I$11,2,FALSE)</f>
        <v>2_FKIP</v>
      </c>
      <c r="I684" t="s">
        <v>752</v>
      </c>
      <c r="J684" t="s">
        <v>26</v>
      </c>
      <c r="K684" t="s">
        <v>960</v>
      </c>
      <c r="L684" s="1">
        <v>37749</v>
      </c>
      <c r="M684" t="s">
        <v>28</v>
      </c>
      <c r="N684" t="s">
        <v>27</v>
      </c>
      <c r="O684" t="s">
        <v>29</v>
      </c>
      <c r="P684" t="s">
        <v>94</v>
      </c>
      <c r="Q684" t="str">
        <f t="shared" si="33"/>
        <v>SMKN</v>
      </c>
      <c r="R684" t="str">
        <f t="shared" si="34"/>
        <v>Negeri</v>
      </c>
      <c r="S684" t="str">
        <f t="shared" si="32"/>
        <v>SMK</v>
      </c>
      <c r="T684" t="s">
        <v>27</v>
      </c>
      <c r="U684" t="s">
        <v>29</v>
      </c>
      <c r="V684" t="s">
        <v>37</v>
      </c>
      <c r="Z684" t="s">
        <v>1173</v>
      </c>
      <c r="AA684" t="str">
        <f>VLOOKUP(A684,[2]registrasi!$B$2:$C$955,2,FALSE)</f>
        <v>registrasi</v>
      </c>
      <c r="AB684">
        <f>VLOOKUP(G684,[3]Sheet1!$C$6:$G$46,5,FALSE)</f>
        <v>64</v>
      </c>
      <c r="AC684" t="str">
        <f>VLOOKUP(A684,[2]nim!$A$2:$B$922,2,FALSE)</f>
        <v>diterima</v>
      </c>
    </row>
    <row r="685" spans="1:29" x14ac:dyDescent="0.3">
      <c r="A685">
        <v>4210879411</v>
      </c>
      <c r="B685">
        <v>1</v>
      </c>
      <c r="D685">
        <v>3111126</v>
      </c>
      <c r="E685" t="s">
        <v>220</v>
      </c>
      <c r="F685" t="str">
        <f>VLOOKUP(E685,[1]PRODI_2019!$E$2:$J$70,6,FALSE)</f>
        <v>FKIP</v>
      </c>
      <c r="G685">
        <f>VLOOKUP(E685,[1]PRODI_2019!$E$2:$K$70,7,FALSE)</f>
        <v>2283</v>
      </c>
      <c r="H685" t="str">
        <f>VLOOKUP(F685,Sheet1!$H$4:$I$11,2,FALSE)</f>
        <v>2_FKIP</v>
      </c>
      <c r="I685" t="s">
        <v>753</v>
      </c>
      <c r="J685" t="s">
        <v>35</v>
      </c>
      <c r="K685" t="s">
        <v>960</v>
      </c>
      <c r="L685" s="1">
        <v>37987</v>
      </c>
      <c r="M685" t="s">
        <v>28</v>
      </c>
      <c r="N685" t="s">
        <v>27</v>
      </c>
      <c r="O685" t="s">
        <v>29</v>
      </c>
      <c r="P685" t="s">
        <v>132</v>
      </c>
      <c r="Q685" t="str">
        <f t="shared" si="33"/>
        <v>SMAN</v>
      </c>
      <c r="R685" t="str">
        <f t="shared" si="34"/>
        <v>Negeri</v>
      </c>
      <c r="S685" t="str">
        <f t="shared" si="32"/>
        <v>SMA</v>
      </c>
      <c r="T685" t="s">
        <v>27</v>
      </c>
      <c r="U685" t="s">
        <v>29</v>
      </c>
      <c r="V685" t="s">
        <v>31</v>
      </c>
      <c r="Z685" t="s">
        <v>1172</v>
      </c>
      <c r="AA685" t="str">
        <f>VLOOKUP(A685,[2]registrasi!$B$2:$C$955,2,FALSE)</f>
        <v>registrasi</v>
      </c>
      <c r="AB685">
        <f>VLOOKUP(G685,[3]Sheet1!$C$6:$G$46,5,FALSE)</f>
        <v>64</v>
      </c>
      <c r="AC685" t="e">
        <f>VLOOKUP(A685,[2]nim!$A$2:$B$922,2,FALSE)</f>
        <v>#N/A</v>
      </c>
    </row>
    <row r="686" spans="1:29" x14ac:dyDescent="0.3">
      <c r="A686">
        <v>4210702558</v>
      </c>
      <c r="B686">
        <v>1</v>
      </c>
      <c r="D686">
        <v>3111126</v>
      </c>
      <c r="E686" t="s">
        <v>220</v>
      </c>
      <c r="F686" t="str">
        <f>VLOOKUP(E686,[1]PRODI_2019!$E$2:$J$70,6,FALSE)</f>
        <v>FKIP</v>
      </c>
      <c r="G686">
        <f>VLOOKUP(E686,[1]PRODI_2019!$E$2:$K$70,7,FALSE)</f>
        <v>2283</v>
      </c>
      <c r="H686" t="str">
        <f>VLOOKUP(F686,Sheet1!$H$4:$I$11,2,FALSE)</f>
        <v>2_FKIP</v>
      </c>
      <c r="I686" t="s">
        <v>754</v>
      </c>
      <c r="J686" t="s">
        <v>26</v>
      </c>
      <c r="K686" t="s">
        <v>962</v>
      </c>
      <c r="L686" s="1">
        <v>37464</v>
      </c>
      <c r="M686" t="s">
        <v>28</v>
      </c>
      <c r="N686" t="s">
        <v>56</v>
      </c>
      <c r="O686" t="s">
        <v>29</v>
      </c>
      <c r="P686" t="s">
        <v>175</v>
      </c>
      <c r="Q686" t="str">
        <f t="shared" si="33"/>
        <v>SMAN</v>
      </c>
      <c r="R686" t="str">
        <f t="shared" si="34"/>
        <v>Negeri</v>
      </c>
      <c r="S686" t="str">
        <f t="shared" si="32"/>
        <v>SMA</v>
      </c>
      <c r="T686" t="s">
        <v>56</v>
      </c>
      <c r="U686" t="s">
        <v>29</v>
      </c>
      <c r="V686" t="s">
        <v>37</v>
      </c>
      <c r="Z686" t="s">
        <v>1173</v>
      </c>
      <c r="AA686" t="str">
        <f>VLOOKUP(A686,[2]registrasi!$B$2:$C$955,2,FALSE)</f>
        <v>registrasi</v>
      </c>
      <c r="AB686">
        <f>VLOOKUP(G686,[3]Sheet1!$C$6:$G$46,5,FALSE)</f>
        <v>64</v>
      </c>
      <c r="AC686" t="str">
        <f>VLOOKUP(A686,[2]nim!$A$2:$B$922,2,FALSE)</f>
        <v>diterima</v>
      </c>
    </row>
    <row r="687" spans="1:29" x14ac:dyDescent="0.3">
      <c r="A687">
        <v>4210951981</v>
      </c>
      <c r="B687">
        <v>1</v>
      </c>
      <c r="D687">
        <v>3112192</v>
      </c>
      <c r="E687" t="s">
        <v>202</v>
      </c>
      <c r="F687" t="str">
        <f>VLOOKUP(E687,[1]PRODI_2019!$E$2:$J$70,6,FALSE)</f>
        <v>FISIP</v>
      </c>
      <c r="G687">
        <f>VLOOKUP(E687,[1]PRODI_2019!$E$2:$K$70,7,FALSE)</f>
        <v>6670</v>
      </c>
      <c r="H687" t="str">
        <f>VLOOKUP(F687,Sheet1!$H$4:$I$11,2,FALSE)</f>
        <v>6_FISIP</v>
      </c>
      <c r="I687" t="s">
        <v>755</v>
      </c>
      <c r="J687" t="s">
        <v>35</v>
      </c>
      <c r="K687" t="s">
        <v>962</v>
      </c>
      <c r="L687" s="1">
        <v>37483</v>
      </c>
      <c r="M687" t="s">
        <v>28</v>
      </c>
      <c r="N687" t="s">
        <v>43</v>
      </c>
      <c r="O687" t="s">
        <v>29</v>
      </c>
      <c r="P687" t="s">
        <v>69</v>
      </c>
      <c r="Q687" t="str">
        <f t="shared" si="33"/>
        <v>SMAN</v>
      </c>
      <c r="R687" t="str">
        <f t="shared" si="34"/>
        <v>Negeri</v>
      </c>
      <c r="S687" t="str">
        <f t="shared" si="32"/>
        <v>SMA</v>
      </c>
      <c r="T687" t="s">
        <v>43</v>
      </c>
      <c r="U687" t="s">
        <v>29</v>
      </c>
      <c r="V687" t="s">
        <v>31</v>
      </c>
      <c r="Z687" t="s">
        <v>1177</v>
      </c>
      <c r="AA687" t="str">
        <f>VLOOKUP(A687,[2]registrasi!$B$2:$C$955,2,FALSE)</f>
        <v>registrasi</v>
      </c>
      <c r="AB687">
        <f>VLOOKUP(G687,[3]Sheet1!$C$6:$G$46,5,FALSE)</f>
        <v>512</v>
      </c>
      <c r="AC687" t="str">
        <f>VLOOKUP(A687,[2]nim!$A$2:$B$922,2,FALSE)</f>
        <v>diterima</v>
      </c>
    </row>
    <row r="688" spans="1:29" x14ac:dyDescent="0.3">
      <c r="A688">
        <v>4210703688</v>
      </c>
      <c r="B688">
        <v>1</v>
      </c>
      <c r="D688">
        <v>3112025</v>
      </c>
      <c r="E688" t="s">
        <v>222</v>
      </c>
      <c r="F688" t="str">
        <f>VLOOKUP(E688,[1]PRODI_2019!$E$2:$J$70,6,FALSE)</f>
        <v>FEB</v>
      </c>
      <c r="G688">
        <f>VLOOKUP(E688,[1]PRODI_2019!$E$2:$K$70,7,FALSE)</f>
        <v>5551</v>
      </c>
      <c r="H688" t="str">
        <f>VLOOKUP(F688,Sheet1!$H$4:$I$11,2,FALSE)</f>
        <v>5_FEB</v>
      </c>
      <c r="I688" t="s">
        <v>756</v>
      </c>
      <c r="J688" t="s">
        <v>35</v>
      </c>
      <c r="K688" t="s">
        <v>962</v>
      </c>
      <c r="L688" s="1">
        <v>37621</v>
      </c>
      <c r="M688" t="s">
        <v>28</v>
      </c>
      <c r="N688" t="s">
        <v>56</v>
      </c>
      <c r="O688" t="s">
        <v>29</v>
      </c>
      <c r="P688" t="s">
        <v>175</v>
      </c>
      <c r="Q688" t="str">
        <f t="shared" si="33"/>
        <v>SMAN</v>
      </c>
      <c r="R688" t="str">
        <f t="shared" si="34"/>
        <v>Negeri</v>
      </c>
      <c r="S688" t="str">
        <f t="shared" si="32"/>
        <v>SMA</v>
      </c>
      <c r="T688" t="s">
        <v>56</v>
      </c>
      <c r="U688" t="s">
        <v>29</v>
      </c>
      <c r="V688" t="s">
        <v>31</v>
      </c>
      <c r="Z688" t="s">
        <v>1180</v>
      </c>
      <c r="AA688" t="str">
        <f>VLOOKUP(A688,[2]registrasi!$B$2:$C$955,2,FALSE)</f>
        <v>registrasi</v>
      </c>
      <c r="AB688">
        <f>VLOOKUP(G688,[3]Sheet1!$C$6:$G$46,5,FALSE)</f>
        <v>1756</v>
      </c>
      <c r="AC688" t="e">
        <f>VLOOKUP(A688,[2]nim!$A$2:$B$922,2,FALSE)</f>
        <v>#N/A</v>
      </c>
    </row>
    <row r="689" spans="1:29" x14ac:dyDescent="0.3">
      <c r="A689">
        <v>4210707793</v>
      </c>
      <c r="B689">
        <v>1</v>
      </c>
      <c r="D689">
        <v>3111134</v>
      </c>
      <c r="E689" t="s">
        <v>217</v>
      </c>
      <c r="F689" t="str">
        <f>VLOOKUP(E689,[1]PRODI_2019!$E$2:$J$70,6,FALSE)</f>
        <v>FKIP</v>
      </c>
      <c r="G689">
        <f>VLOOKUP(E689,[1]PRODI_2019!$E$2:$K$70,7,FALSE)</f>
        <v>2284</v>
      </c>
      <c r="H689" t="str">
        <f>VLOOKUP(F689,Sheet1!$H$4:$I$11,2,FALSE)</f>
        <v>2_FKIP</v>
      </c>
      <c r="I689" t="s">
        <v>757</v>
      </c>
      <c r="J689" t="s">
        <v>26</v>
      </c>
      <c r="K689" t="s">
        <v>1038</v>
      </c>
      <c r="L689" s="1">
        <v>37613</v>
      </c>
      <c r="M689" t="s">
        <v>28</v>
      </c>
      <c r="N689" t="s">
        <v>27</v>
      </c>
      <c r="O689" t="s">
        <v>29</v>
      </c>
      <c r="P689" t="s">
        <v>1127</v>
      </c>
      <c r="Q689" t="str">
        <f t="shared" si="33"/>
        <v>SMKN</v>
      </c>
      <c r="R689" t="str">
        <f t="shared" si="34"/>
        <v>Negeri</v>
      </c>
      <c r="S689" t="str">
        <f t="shared" si="32"/>
        <v>SMK</v>
      </c>
      <c r="T689" t="s">
        <v>27</v>
      </c>
      <c r="U689" t="s">
        <v>29</v>
      </c>
      <c r="V689" t="s">
        <v>37</v>
      </c>
      <c r="Z689" t="s">
        <v>1175</v>
      </c>
      <c r="AA689" t="str">
        <f>VLOOKUP(A689,[2]registrasi!$B$2:$C$955,2,FALSE)</f>
        <v>registrasi</v>
      </c>
      <c r="AB689">
        <f>VLOOKUP(G689,[3]Sheet1!$C$6:$G$46,5,FALSE)</f>
        <v>52</v>
      </c>
      <c r="AC689" t="str">
        <f>VLOOKUP(A689,[2]nim!$A$2:$B$922,2,FALSE)</f>
        <v>diterima</v>
      </c>
    </row>
    <row r="690" spans="1:29" x14ac:dyDescent="0.3">
      <c r="A690">
        <v>4210714398</v>
      </c>
      <c r="B690">
        <v>1</v>
      </c>
      <c r="D690">
        <v>3111215</v>
      </c>
      <c r="E690" t="s">
        <v>225</v>
      </c>
      <c r="F690" t="str">
        <f>VLOOKUP(E690,[1]PRODI_2019!$E$2:$J$70,6,FALSE)</f>
        <v>Teknik</v>
      </c>
      <c r="G690">
        <f>VLOOKUP(E690,[1]PRODI_2019!$E$2:$K$70,7,FALSE)</f>
        <v>3337</v>
      </c>
      <c r="H690" t="str">
        <f>VLOOKUP(F690,Sheet1!$H$4:$I$11,2,FALSE)</f>
        <v>3_Teknik</v>
      </c>
      <c r="I690" t="s">
        <v>758</v>
      </c>
      <c r="J690" t="s">
        <v>26</v>
      </c>
      <c r="K690" t="s">
        <v>1039</v>
      </c>
      <c r="L690" s="1">
        <v>37813</v>
      </c>
      <c r="M690" t="s">
        <v>28</v>
      </c>
      <c r="N690" t="s">
        <v>49</v>
      </c>
      <c r="O690" t="s">
        <v>29</v>
      </c>
      <c r="P690" t="s">
        <v>160</v>
      </c>
      <c r="Q690" t="str">
        <f t="shared" si="33"/>
        <v>SMAN</v>
      </c>
      <c r="R690" t="str">
        <f t="shared" si="34"/>
        <v>Negeri</v>
      </c>
      <c r="S690" t="str">
        <f t="shared" si="32"/>
        <v>SMA</v>
      </c>
      <c r="T690" t="s">
        <v>49</v>
      </c>
      <c r="U690" t="s">
        <v>29</v>
      </c>
      <c r="V690" t="s">
        <v>31</v>
      </c>
      <c r="Z690" t="s">
        <v>1177</v>
      </c>
      <c r="AA690" t="str">
        <f>VLOOKUP(A690,[2]registrasi!$B$2:$C$955,2,FALSE)</f>
        <v>registrasi</v>
      </c>
      <c r="AB690">
        <f>VLOOKUP(G690,[3]Sheet1!$C$6:$G$46,5,FALSE)</f>
        <v>1057</v>
      </c>
      <c r="AC690" t="e">
        <f>VLOOKUP(A690,[2]nim!$A$2:$B$922,2,FALSE)</f>
        <v>#N/A</v>
      </c>
    </row>
    <row r="691" spans="1:29" x14ac:dyDescent="0.3">
      <c r="A691">
        <v>4210718468</v>
      </c>
      <c r="B691">
        <v>1</v>
      </c>
      <c r="D691">
        <v>3111053</v>
      </c>
      <c r="E691" t="s">
        <v>227</v>
      </c>
      <c r="F691" t="str">
        <f>VLOOKUP(E691,[1]PRODI_2019!$E$2:$J$70,6,FALSE)</f>
        <v>Teknik</v>
      </c>
      <c r="G691">
        <f>VLOOKUP(E691,[1]PRODI_2019!$E$2:$K$70,7,FALSE)</f>
        <v>3335</v>
      </c>
      <c r="H691" t="str">
        <f>VLOOKUP(F691,Sheet1!$H$4:$I$11,2,FALSE)</f>
        <v>3_Teknik</v>
      </c>
      <c r="I691" t="s">
        <v>759</v>
      </c>
      <c r="J691" t="s">
        <v>35</v>
      </c>
      <c r="K691" t="s">
        <v>1015</v>
      </c>
      <c r="L691" s="1">
        <v>37659</v>
      </c>
      <c r="M691" t="s">
        <v>28</v>
      </c>
      <c r="N691" t="s">
        <v>43</v>
      </c>
      <c r="O691" t="s">
        <v>29</v>
      </c>
      <c r="P691" t="s">
        <v>135</v>
      </c>
      <c r="Q691" t="str">
        <f t="shared" si="33"/>
        <v>SMAN</v>
      </c>
      <c r="R691" t="str">
        <f t="shared" si="34"/>
        <v>Negeri</v>
      </c>
      <c r="S691" t="str">
        <f t="shared" si="32"/>
        <v>SMA</v>
      </c>
      <c r="T691" t="s">
        <v>43</v>
      </c>
      <c r="U691" t="s">
        <v>29</v>
      </c>
      <c r="V691" t="s">
        <v>31</v>
      </c>
      <c r="Z691" t="s">
        <v>1172</v>
      </c>
      <c r="AA691" t="str">
        <f>VLOOKUP(A691,[2]registrasi!$B$2:$C$955,2,FALSE)</f>
        <v>registrasi</v>
      </c>
      <c r="AB691">
        <f>VLOOKUP(G691,[3]Sheet1!$C$6:$G$46,5,FALSE)</f>
        <v>411</v>
      </c>
      <c r="AC691" t="str">
        <f>VLOOKUP(A691,[2]nim!$A$2:$B$922,2,FALSE)</f>
        <v>diterima</v>
      </c>
    </row>
    <row r="692" spans="1:29" x14ac:dyDescent="0.3">
      <c r="A692">
        <v>4210721350</v>
      </c>
      <c r="B692">
        <v>1</v>
      </c>
      <c r="D692">
        <v>3111014</v>
      </c>
      <c r="E692" t="s">
        <v>213</v>
      </c>
      <c r="F692" t="str">
        <f>VLOOKUP(E692,[1]PRODI_2019!$E$2:$J$70,6,FALSE)</f>
        <v>Teknik</v>
      </c>
      <c r="G692">
        <f>VLOOKUP(E692,[1]PRODI_2019!$E$2:$K$70,7,FALSE)</f>
        <v>3331</v>
      </c>
      <c r="H692" t="str">
        <f>VLOOKUP(F692,Sheet1!$H$4:$I$11,2,FALSE)</f>
        <v>3_Teknik</v>
      </c>
      <c r="I692" t="s">
        <v>1366</v>
      </c>
      <c r="J692" t="s">
        <v>26</v>
      </c>
      <c r="K692" t="s">
        <v>967</v>
      </c>
      <c r="L692" s="1">
        <v>37412</v>
      </c>
      <c r="M692" t="s">
        <v>28</v>
      </c>
      <c r="N692" t="s">
        <v>56</v>
      </c>
      <c r="O692" t="s">
        <v>29</v>
      </c>
      <c r="P692" t="s">
        <v>175</v>
      </c>
      <c r="Q692" t="str">
        <f t="shared" si="33"/>
        <v>SMAN</v>
      </c>
      <c r="R692" t="str">
        <f t="shared" si="34"/>
        <v>Negeri</v>
      </c>
      <c r="S692" t="str">
        <f t="shared" si="32"/>
        <v>SMA</v>
      </c>
      <c r="T692" t="s">
        <v>56</v>
      </c>
      <c r="U692" t="s">
        <v>29</v>
      </c>
      <c r="V692" t="s">
        <v>31</v>
      </c>
      <c r="Z692" t="s">
        <v>1172</v>
      </c>
      <c r="AA692" t="str">
        <f>VLOOKUP(A692,[2]registrasi!$B$2:$C$955,2,FALSE)</f>
        <v>registrasi</v>
      </c>
      <c r="AB692">
        <f>VLOOKUP(G692,[3]Sheet1!$C$6:$G$46,5,FALSE)</f>
        <v>365</v>
      </c>
      <c r="AC692" t="e">
        <f>VLOOKUP(A692,[2]nim!$A$2:$B$922,2,FALSE)</f>
        <v>#N/A</v>
      </c>
    </row>
    <row r="693" spans="1:29" x14ac:dyDescent="0.3">
      <c r="A693">
        <v>4210727818</v>
      </c>
      <c r="B693">
        <v>1</v>
      </c>
      <c r="D693">
        <v>3111173</v>
      </c>
      <c r="E693" t="s">
        <v>228</v>
      </c>
      <c r="F693" t="str">
        <f>VLOOKUP(E693,[1]PRODI_2019!$E$2:$J$70,6,FALSE)</f>
        <v>Pertanian</v>
      </c>
      <c r="G693">
        <f>VLOOKUP(E693,[1]PRODI_2019!$E$2:$K$70,7,FALSE)</f>
        <v>4444</v>
      </c>
      <c r="H693" t="str">
        <f>VLOOKUP(F693,Sheet1!$H$4:$I$11,2,FALSE)</f>
        <v>4_Pertanian</v>
      </c>
      <c r="I693" t="s">
        <v>760</v>
      </c>
      <c r="J693" t="s">
        <v>35</v>
      </c>
      <c r="K693" t="s">
        <v>962</v>
      </c>
      <c r="L693" s="1">
        <v>37738</v>
      </c>
      <c r="M693" t="s">
        <v>28</v>
      </c>
      <c r="N693" t="s">
        <v>43</v>
      </c>
      <c r="O693" t="s">
        <v>29</v>
      </c>
      <c r="P693" t="s">
        <v>73</v>
      </c>
      <c r="Q693" t="str">
        <f t="shared" si="33"/>
        <v>SMAN</v>
      </c>
      <c r="R693" t="str">
        <f t="shared" si="34"/>
        <v>Negeri</v>
      </c>
      <c r="S693" t="str">
        <f t="shared" si="32"/>
        <v>SMA</v>
      </c>
      <c r="T693" t="s">
        <v>43</v>
      </c>
      <c r="U693" t="s">
        <v>29</v>
      </c>
      <c r="V693" t="s">
        <v>31</v>
      </c>
      <c r="Z693" t="s">
        <v>1179</v>
      </c>
      <c r="AA693" t="str">
        <f>VLOOKUP(A693,[2]registrasi!$B$2:$C$955,2,FALSE)</f>
        <v>registrasi</v>
      </c>
      <c r="AB693">
        <f>VLOOKUP(G693,[3]Sheet1!$C$6:$G$46,5,FALSE)</f>
        <v>476</v>
      </c>
      <c r="AC693" t="e">
        <f>VLOOKUP(A693,[2]nim!$A$2:$B$922,2,FALSE)</f>
        <v>#N/A</v>
      </c>
    </row>
    <row r="694" spans="1:29" x14ac:dyDescent="0.3">
      <c r="A694">
        <v>4210732255</v>
      </c>
      <c r="B694">
        <v>1</v>
      </c>
      <c r="D694">
        <v>3111076</v>
      </c>
      <c r="E694" t="s">
        <v>218</v>
      </c>
      <c r="F694" t="str">
        <f>VLOOKUP(E694,[1]PRODI_2019!$E$2:$J$70,6,FALSE)</f>
        <v>Pertanian</v>
      </c>
      <c r="G694">
        <f>VLOOKUP(E694,[1]PRODI_2019!$E$2:$K$70,7,FALSE)</f>
        <v>4441</v>
      </c>
      <c r="H694" t="str">
        <f>VLOOKUP(F694,Sheet1!$H$4:$I$11,2,FALSE)</f>
        <v>4_Pertanian</v>
      </c>
      <c r="I694" t="s">
        <v>1367</v>
      </c>
      <c r="J694" t="s">
        <v>35</v>
      </c>
      <c r="K694" t="s">
        <v>966</v>
      </c>
      <c r="L694" s="1">
        <v>37858</v>
      </c>
      <c r="M694" t="s">
        <v>28</v>
      </c>
      <c r="N694" t="s">
        <v>49</v>
      </c>
      <c r="O694" t="s">
        <v>29</v>
      </c>
      <c r="P694" t="s">
        <v>67</v>
      </c>
      <c r="Q694" t="str">
        <f t="shared" si="33"/>
        <v>SMAN</v>
      </c>
      <c r="R694" t="str">
        <f t="shared" si="34"/>
        <v>Negeri</v>
      </c>
      <c r="S694" t="str">
        <f t="shared" si="32"/>
        <v>SMA</v>
      </c>
      <c r="T694" t="s">
        <v>49</v>
      </c>
      <c r="U694" t="s">
        <v>29</v>
      </c>
      <c r="V694" t="s">
        <v>37</v>
      </c>
      <c r="Z694" t="s">
        <v>1173</v>
      </c>
      <c r="AA694" t="str">
        <f>VLOOKUP(A694,[2]registrasi!$B$2:$C$955,2,FALSE)</f>
        <v>registrasi</v>
      </c>
      <c r="AB694">
        <f>VLOOKUP(G694,[3]Sheet1!$C$6:$G$46,5,FALSE)</f>
        <v>789</v>
      </c>
      <c r="AC694" t="str">
        <f>VLOOKUP(A694,[2]nim!$A$2:$B$922,2,FALSE)</f>
        <v>diterima</v>
      </c>
    </row>
    <row r="695" spans="1:29" x14ac:dyDescent="0.3">
      <c r="A695">
        <v>4210749428</v>
      </c>
      <c r="B695">
        <v>1</v>
      </c>
      <c r="D695">
        <v>3112161</v>
      </c>
      <c r="E695" t="s">
        <v>199</v>
      </c>
      <c r="F695" t="str">
        <f>VLOOKUP(E695,[1]PRODI_2019!$E$2:$J$70,6,FALSE)</f>
        <v>FKIP</v>
      </c>
      <c r="G695">
        <f>VLOOKUP(E695,[1]PRODI_2019!$E$2:$K$70,7,FALSE)</f>
        <v>2289</v>
      </c>
      <c r="H695" t="str">
        <f>VLOOKUP(F695,Sheet1!$H$4:$I$11,2,FALSE)</f>
        <v>2_FKIP</v>
      </c>
      <c r="I695" t="s">
        <v>761</v>
      </c>
      <c r="J695" t="s">
        <v>35</v>
      </c>
      <c r="K695" t="s">
        <v>962</v>
      </c>
      <c r="L695" s="1">
        <v>37769</v>
      </c>
      <c r="M695" t="s">
        <v>28</v>
      </c>
      <c r="N695" t="s">
        <v>43</v>
      </c>
      <c r="O695" t="s">
        <v>29</v>
      </c>
      <c r="P695" t="s">
        <v>158</v>
      </c>
      <c r="Q695" t="str">
        <f t="shared" si="33"/>
        <v>SMAN</v>
      </c>
      <c r="R695" t="str">
        <f t="shared" si="34"/>
        <v>Negeri</v>
      </c>
      <c r="S695" t="str">
        <f t="shared" si="32"/>
        <v>SMA</v>
      </c>
      <c r="T695" t="s">
        <v>43</v>
      </c>
      <c r="U695" t="s">
        <v>29</v>
      </c>
      <c r="V695" t="s">
        <v>31</v>
      </c>
      <c r="Z695" t="s">
        <v>1172</v>
      </c>
      <c r="AA695" t="str">
        <f>VLOOKUP(A695,[2]registrasi!$B$2:$C$955,2,FALSE)</f>
        <v>registrasi</v>
      </c>
      <c r="AB695">
        <f>VLOOKUP(G695,[3]Sheet1!$C$6:$G$46,5,FALSE)</f>
        <v>33</v>
      </c>
      <c r="AC695" t="e">
        <f>VLOOKUP(A695,[2]nim!$A$2:$B$922,2,FALSE)</f>
        <v>#N/A</v>
      </c>
    </row>
    <row r="696" spans="1:29" x14ac:dyDescent="0.3">
      <c r="A696">
        <v>4210750427</v>
      </c>
      <c r="B696">
        <v>1</v>
      </c>
      <c r="D696">
        <v>3111173</v>
      </c>
      <c r="E696" t="s">
        <v>228</v>
      </c>
      <c r="F696" t="str">
        <f>VLOOKUP(E696,[1]PRODI_2019!$E$2:$J$70,6,FALSE)</f>
        <v>Pertanian</v>
      </c>
      <c r="G696">
        <f>VLOOKUP(E696,[1]PRODI_2019!$E$2:$K$70,7,FALSE)</f>
        <v>4444</v>
      </c>
      <c r="H696" t="str">
        <f>VLOOKUP(F696,Sheet1!$H$4:$I$11,2,FALSE)</f>
        <v>4_Pertanian</v>
      </c>
      <c r="I696" t="s">
        <v>762</v>
      </c>
      <c r="J696" t="s">
        <v>35</v>
      </c>
      <c r="K696" t="s">
        <v>960</v>
      </c>
      <c r="L696" s="1">
        <v>37607</v>
      </c>
      <c r="M696" t="s">
        <v>28</v>
      </c>
      <c r="N696" t="s">
        <v>27</v>
      </c>
      <c r="O696" t="s">
        <v>29</v>
      </c>
      <c r="P696" t="s">
        <v>1138</v>
      </c>
      <c r="Q696" t="str">
        <f t="shared" si="33"/>
        <v>SMAN</v>
      </c>
      <c r="R696" t="str">
        <f t="shared" si="34"/>
        <v>Negeri</v>
      </c>
      <c r="S696" t="str">
        <f t="shared" si="32"/>
        <v>SMA</v>
      </c>
      <c r="T696" t="s">
        <v>27</v>
      </c>
      <c r="U696" t="s">
        <v>29</v>
      </c>
      <c r="V696" t="s">
        <v>37</v>
      </c>
      <c r="Z696" t="s">
        <v>1174</v>
      </c>
      <c r="AA696" t="str">
        <f>VLOOKUP(A696,[2]registrasi!$B$2:$C$955,2,FALSE)</f>
        <v>registrasi</v>
      </c>
      <c r="AB696">
        <f>VLOOKUP(G696,[3]Sheet1!$C$6:$G$46,5,FALSE)</f>
        <v>476</v>
      </c>
      <c r="AC696" t="str">
        <f>VLOOKUP(A696,[2]nim!$A$2:$B$922,2,FALSE)</f>
        <v>diterima</v>
      </c>
    </row>
    <row r="697" spans="1:29" x14ac:dyDescent="0.3">
      <c r="A697">
        <v>4210034578</v>
      </c>
      <c r="B697">
        <v>1</v>
      </c>
      <c r="D697">
        <v>3111076</v>
      </c>
      <c r="E697" t="s">
        <v>218</v>
      </c>
      <c r="F697" t="str">
        <f>VLOOKUP(E697,[1]PRODI_2019!$E$2:$J$70,6,FALSE)</f>
        <v>Pertanian</v>
      </c>
      <c r="G697">
        <f>VLOOKUP(E697,[1]PRODI_2019!$E$2:$K$70,7,FALSE)</f>
        <v>4441</v>
      </c>
      <c r="H697" t="str">
        <f>VLOOKUP(F697,Sheet1!$H$4:$I$11,2,FALSE)</f>
        <v>4_Pertanian</v>
      </c>
      <c r="I697" t="s">
        <v>763</v>
      </c>
      <c r="J697" t="s">
        <v>35</v>
      </c>
      <c r="K697" t="s">
        <v>1001</v>
      </c>
      <c r="L697" s="1">
        <v>37695</v>
      </c>
      <c r="M697" t="s">
        <v>28</v>
      </c>
      <c r="N697" t="s">
        <v>1063</v>
      </c>
      <c r="O697" t="s">
        <v>120</v>
      </c>
      <c r="P697" t="s">
        <v>1139</v>
      </c>
      <c r="Q697" t="str">
        <f t="shared" si="33"/>
        <v>SMAN</v>
      </c>
      <c r="R697" t="str">
        <f t="shared" si="34"/>
        <v>Negeri</v>
      </c>
      <c r="S697" t="str">
        <f t="shared" si="32"/>
        <v>SMA</v>
      </c>
      <c r="T697" t="s">
        <v>1063</v>
      </c>
      <c r="U697" t="s">
        <v>120</v>
      </c>
      <c r="V697" t="s">
        <v>37</v>
      </c>
      <c r="Z697" t="s">
        <v>1173</v>
      </c>
      <c r="AA697" t="str">
        <f>VLOOKUP(A697,[2]registrasi!$B$2:$C$955,2,FALSE)</f>
        <v>registrasi</v>
      </c>
      <c r="AB697">
        <f>VLOOKUP(G697,[3]Sheet1!$C$6:$G$46,5,FALSE)</f>
        <v>789</v>
      </c>
      <c r="AC697" t="str">
        <f>VLOOKUP(A697,[2]nim!$A$2:$B$922,2,FALSE)</f>
        <v>diterima</v>
      </c>
    </row>
    <row r="698" spans="1:29" x14ac:dyDescent="0.3">
      <c r="A698">
        <v>4210764690</v>
      </c>
      <c r="B698">
        <v>1</v>
      </c>
      <c r="D698">
        <v>3112087</v>
      </c>
      <c r="E698" t="s">
        <v>1188</v>
      </c>
      <c r="F698" t="str">
        <f>VLOOKUP(E698,[1]PRODI_2019!$E$2:$J$70,6,FALSE)</f>
        <v>FKIP</v>
      </c>
      <c r="G698">
        <f>VLOOKUP(E698,[1]PRODI_2019!$E$2:$K$70,7,FALSE)</f>
        <v>2222</v>
      </c>
      <c r="H698" t="str">
        <f>VLOOKUP(F698,Sheet1!$H$4:$I$11,2,FALSE)</f>
        <v>2_FKIP</v>
      </c>
      <c r="I698" t="s">
        <v>764</v>
      </c>
      <c r="J698" t="s">
        <v>35</v>
      </c>
      <c r="K698" t="s">
        <v>962</v>
      </c>
      <c r="L698" s="1">
        <v>37607</v>
      </c>
      <c r="M698" t="s">
        <v>28</v>
      </c>
      <c r="N698" t="s">
        <v>43</v>
      </c>
      <c r="O698" t="s">
        <v>29</v>
      </c>
      <c r="P698" t="s">
        <v>181</v>
      </c>
      <c r="Q698" t="str">
        <f t="shared" si="33"/>
        <v>SMAN</v>
      </c>
      <c r="R698" t="str">
        <f t="shared" si="34"/>
        <v>Negeri</v>
      </c>
      <c r="S698" t="str">
        <f t="shared" si="32"/>
        <v>SMA</v>
      </c>
      <c r="T698" t="s">
        <v>43</v>
      </c>
      <c r="U698" t="s">
        <v>29</v>
      </c>
      <c r="V698" t="s">
        <v>31</v>
      </c>
      <c r="Z698" t="s">
        <v>1174</v>
      </c>
      <c r="AA698" t="str">
        <f>VLOOKUP(A698,[2]registrasi!$B$2:$C$955,2,FALSE)</f>
        <v>registrasi</v>
      </c>
      <c r="AB698">
        <f>VLOOKUP(G698,[3]Sheet1!$C$6:$G$46,5,FALSE)</f>
        <v>578</v>
      </c>
      <c r="AC698" t="str">
        <f>VLOOKUP(A698,[2]nim!$A$2:$B$922,2,FALSE)</f>
        <v>diterima</v>
      </c>
    </row>
    <row r="699" spans="1:29" x14ac:dyDescent="0.3">
      <c r="A699">
        <v>4211021312</v>
      </c>
      <c r="B699">
        <v>1</v>
      </c>
      <c r="D699">
        <v>3111014</v>
      </c>
      <c r="E699" t="s">
        <v>213</v>
      </c>
      <c r="F699" t="str">
        <f>VLOOKUP(E699,[1]PRODI_2019!$E$2:$J$70,6,FALSE)</f>
        <v>Teknik</v>
      </c>
      <c r="G699">
        <f>VLOOKUP(E699,[1]PRODI_2019!$E$2:$K$70,7,FALSE)</f>
        <v>3331</v>
      </c>
      <c r="H699" t="str">
        <f>VLOOKUP(F699,Sheet1!$H$4:$I$11,2,FALSE)</f>
        <v>3_Teknik</v>
      </c>
      <c r="I699" t="s">
        <v>765</v>
      </c>
      <c r="J699" t="s">
        <v>26</v>
      </c>
      <c r="K699" t="s">
        <v>962</v>
      </c>
      <c r="L699" s="1">
        <v>37500</v>
      </c>
      <c r="M699" t="s">
        <v>28</v>
      </c>
      <c r="N699" t="s">
        <v>56</v>
      </c>
      <c r="O699" t="s">
        <v>29</v>
      </c>
      <c r="P699" t="s">
        <v>95</v>
      </c>
      <c r="Q699" t="str">
        <f t="shared" si="33"/>
        <v>SMAN</v>
      </c>
      <c r="R699" t="str">
        <f t="shared" si="34"/>
        <v>Negeri</v>
      </c>
      <c r="S699" t="str">
        <f t="shared" si="32"/>
        <v>SMA</v>
      </c>
      <c r="T699" t="s">
        <v>56</v>
      </c>
      <c r="U699" t="s">
        <v>29</v>
      </c>
      <c r="V699" t="s">
        <v>31</v>
      </c>
      <c r="Z699" t="s">
        <v>1172</v>
      </c>
      <c r="AA699" t="str">
        <f>VLOOKUP(A699,[2]registrasi!$B$2:$C$955,2,FALSE)</f>
        <v>registrasi</v>
      </c>
      <c r="AB699">
        <f>VLOOKUP(G699,[3]Sheet1!$C$6:$G$46,5,FALSE)</f>
        <v>365</v>
      </c>
      <c r="AC699" t="e">
        <f>VLOOKUP(A699,[2]nim!$A$2:$B$922,2,FALSE)</f>
        <v>#N/A</v>
      </c>
    </row>
    <row r="700" spans="1:29" x14ac:dyDescent="0.3">
      <c r="A700">
        <v>4210842452</v>
      </c>
      <c r="B700">
        <v>1</v>
      </c>
      <c r="D700">
        <v>3112137</v>
      </c>
      <c r="E700" t="s">
        <v>210</v>
      </c>
      <c r="F700" t="str">
        <f>VLOOKUP(E700,[1]PRODI_2019!$E$2:$J$70,6,FALSE)</f>
        <v>FKIP</v>
      </c>
      <c r="G700">
        <f>VLOOKUP(E700,[1]PRODI_2019!$E$2:$K$70,7,FALSE)</f>
        <v>2290</v>
      </c>
      <c r="H700" t="str">
        <f>VLOOKUP(F700,Sheet1!$H$4:$I$11,2,FALSE)</f>
        <v>2_FKIP</v>
      </c>
      <c r="I700" t="s">
        <v>766</v>
      </c>
      <c r="J700" t="s">
        <v>35</v>
      </c>
      <c r="K700" t="s">
        <v>960</v>
      </c>
      <c r="L700" s="1">
        <v>37647</v>
      </c>
      <c r="M700" t="s">
        <v>28</v>
      </c>
      <c r="N700" t="s">
        <v>27</v>
      </c>
      <c r="O700" t="s">
        <v>29</v>
      </c>
      <c r="P700" t="s">
        <v>148</v>
      </c>
      <c r="Q700" t="str">
        <f t="shared" si="33"/>
        <v>MAN</v>
      </c>
      <c r="R700" t="str">
        <f t="shared" si="34"/>
        <v>Negeri</v>
      </c>
      <c r="S700" t="str">
        <f t="shared" si="32"/>
        <v>MA</v>
      </c>
      <c r="T700" t="s">
        <v>27</v>
      </c>
      <c r="U700" t="s">
        <v>29</v>
      </c>
      <c r="V700" t="s">
        <v>37</v>
      </c>
      <c r="Z700" t="s">
        <v>1177</v>
      </c>
      <c r="AA700" t="str">
        <f>VLOOKUP(A700,[2]registrasi!$B$2:$C$955,2,FALSE)</f>
        <v>registrasi</v>
      </c>
      <c r="AB700">
        <f>VLOOKUP(G700,[3]Sheet1!$C$6:$G$46,5,FALSE)</f>
        <v>348</v>
      </c>
      <c r="AC700" t="str">
        <f>VLOOKUP(A700,[2]nim!$A$2:$B$922,2,FALSE)</f>
        <v>diterima</v>
      </c>
    </row>
    <row r="701" spans="1:29" x14ac:dyDescent="0.3">
      <c r="A701">
        <v>4211033732</v>
      </c>
      <c r="B701">
        <v>1</v>
      </c>
      <c r="D701">
        <v>3112025</v>
      </c>
      <c r="E701" t="s">
        <v>222</v>
      </c>
      <c r="F701" t="str">
        <f>VLOOKUP(E701,[1]PRODI_2019!$E$2:$J$70,6,FALSE)</f>
        <v>FEB</v>
      </c>
      <c r="G701">
        <f>VLOOKUP(E701,[1]PRODI_2019!$E$2:$K$70,7,FALSE)</f>
        <v>5551</v>
      </c>
      <c r="H701" t="str">
        <f>VLOOKUP(F701,Sheet1!$H$4:$I$11,2,FALSE)</f>
        <v>5_FEB</v>
      </c>
      <c r="I701" t="s">
        <v>1368</v>
      </c>
      <c r="J701" t="s">
        <v>35</v>
      </c>
      <c r="K701" t="s">
        <v>958</v>
      </c>
      <c r="L701" s="1">
        <v>37768</v>
      </c>
      <c r="M701" t="s">
        <v>1057</v>
      </c>
      <c r="N701" t="s">
        <v>27</v>
      </c>
      <c r="O701" t="s">
        <v>29</v>
      </c>
      <c r="P701" t="s">
        <v>1140</v>
      </c>
      <c r="Q701" t="str">
        <f t="shared" si="33"/>
        <v>SMAN</v>
      </c>
      <c r="R701" t="str">
        <f t="shared" si="34"/>
        <v>Negeri</v>
      </c>
      <c r="S701" t="str">
        <f t="shared" si="32"/>
        <v>SMA</v>
      </c>
      <c r="T701" t="s">
        <v>27</v>
      </c>
      <c r="U701" t="s">
        <v>29</v>
      </c>
      <c r="V701" t="s">
        <v>31</v>
      </c>
      <c r="Z701" t="s">
        <v>1179</v>
      </c>
      <c r="AA701" t="str">
        <f>VLOOKUP(A701,[2]registrasi!$B$2:$C$955,2,FALSE)</f>
        <v>registrasi</v>
      </c>
      <c r="AB701">
        <f>VLOOKUP(G701,[3]Sheet1!$C$6:$G$46,5,FALSE)</f>
        <v>1756</v>
      </c>
      <c r="AC701" t="e">
        <f>VLOOKUP(A701,[2]nim!$A$2:$B$922,2,FALSE)</f>
        <v>#N/A</v>
      </c>
    </row>
    <row r="702" spans="1:29" x14ac:dyDescent="0.3">
      <c r="A702">
        <v>4211050835</v>
      </c>
      <c r="B702">
        <v>1</v>
      </c>
      <c r="D702">
        <v>3112192</v>
      </c>
      <c r="E702" t="s">
        <v>202</v>
      </c>
      <c r="F702" t="str">
        <f>VLOOKUP(E702,[1]PRODI_2019!$E$2:$J$70,6,FALSE)</f>
        <v>FISIP</v>
      </c>
      <c r="G702">
        <f>VLOOKUP(E702,[1]PRODI_2019!$E$2:$K$70,7,FALSE)</f>
        <v>6670</v>
      </c>
      <c r="H702" t="str">
        <f>VLOOKUP(F702,Sheet1!$H$4:$I$11,2,FALSE)</f>
        <v>6_FISIP</v>
      </c>
      <c r="I702" t="s">
        <v>767</v>
      </c>
      <c r="J702" t="s">
        <v>35</v>
      </c>
      <c r="K702" t="s">
        <v>960</v>
      </c>
      <c r="L702" s="1">
        <v>37924</v>
      </c>
      <c r="M702" t="s">
        <v>28</v>
      </c>
      <c r="N702" t="s">
        <v>27</v>
      </c>
      <c r="O702" t="s">
        <v>29</v>
      </c>
      <c r="P702" t="s">
        <v>116</v>
      </c>
      <c r="Q702" t="str">
        <f t="shared" si="33"/>
        <v>MAN</v>
      </c>
      <c r="R702" t="str">
        <f t="shared" si="34"/>
        <v>Negeri</v>
      </c>
      <c r="S702" t="str">
        <f t="shared" si="32"/>
        <v>MA</v>
      </c>
      <c r="T702" t="s">
        <v>27</v>
      </c>
      <c r="U702" t="s">
        <v>29</v>
      </c>
      <c r="V702" t="s">
        <v>37</v>
      </c>
      <c r="Z702" t="s">
        <v>1172</v>
      </c>
      <c r="AA702" t="str">
        <f>VLOOKUP(A702,[2]registrasi!$B$2:$C$955,2,FALSE)</f>
        <v>registrasi</v>
      </c>
      <c r="AB702">
        <f>VLOOKUP(G702,[3]Sheet1!$C$6:$G$46,5,FALSE)</f>
        <v>512</v>
      </c>
      <c r="AC702" t="str">
        <f>VLOOKUP(A702,[2]nim!$A$2:$B$922,2,FALSE)</f>
        <v>diterima</v>
      </c>
    </row>
    <row r="703" spans="1:29" x14ac:dyDescent="0.3">
      <c r="A703">
        <v>4210530221</v>
      </c>
      <c r="B703">
        <v>1</v>
      </c>
      <c r="D703">
        <v>3111014</v>
      </c>
      <c r="E703" t="s">
        <v>213</v>
      </c>
      <c r="F703" t="str">
        <f>VLOOKUP(E703,[1]PRODI_2019!$E$2:$J$70,6,FALSE)</f>
        <v>Teknik</v>
      </c>
      <c r="G703">
        <f>VLOOKUP(E703,[1]PRODI_2019!$E$2:$K$70,7,FALSE)</f>
        <v>3331</v>
      </c>
      <c r="H703" t="str">
        <f>VLOOKUP(F703,Sheet1!$H$4:$I$11,2,FALSE)</f>
        <v>3_Teknik</v>
      </c>
      <c r="I703" t="s">
        <v>1369</v>
      </c>
      <c r="J703" t="s">
        <v>26</v>
      </c>
      <c r="K703" t="s">
        <v>967</v>
      </c>
      <c r="L703" s="1">
        <v>37600</v>
      </c>
      <c r="M703" t="s">
        <v>28</v>
      </c>
      <c r="N703" t="s">
        <v>56</v>
      </c>
      <c r="O703" t="s">
        <v>29</v>
      </c>
      <c r="P703" t="s">
        <v>78</v>
      </c>
      <c r="Q703" t="str">
        <f t="shared" si="33"/>
        <v>SMAN</v>
      </c>
      <c r="R703" t="str">
        <f t="shared" si="34"/>
        <v>Negeri</v>
      </c>
      <c r="S703" t="str">
        <f t="shared" si="32"/>
        <v>SMA</v>
      </c>
      <c r="T703" t="s">
        <v>56</v>
      </c>
      <c r="U703" t="s">
        <v>29</v>
      </c>
      <c r="V703" t="s">
        <v>37</v>
      </c>
      <c r="Z703" t="s">
        <v>1177</v>
      </c>
      <c r="AA703" t="str">
        <f>VLOOKUP(A703,[2]registrasi!$B$2:$C$955,2,FALSE)</f>
        <v>registrasi</v>
      </c>
      <c r="AB703">
        <f>VLOOKUP(G703,[3]Sheet1!$C$6:$G$46,5,FALSE)</f>
        <v>365</v>
      </c>
      <c r="AC703" t="str">
        <f>VLOOKUP(A703,[2]nim!$A$2:$B$922,2,FALSE)</f>
        <v>diterima</v>
      </c>
    </row>
    <row r="704" spans="1:29" x14ac:dyDescent="0.3">
      <c r="A704">
        <v>4211075710</v>
      </c>
      <c r="B704">
        <v>1</v>
      </c>
      <c r="D704">
        <v>3112017</v>
      </c>
      <c r="E704" t="s">
        <v>1187</v>
      </c>
      <c r="F704" t="str">
        <f>VLOOKUP(E704,[1]PRODI_2019!$E$2:$J$70,6,FALSE)</f>
        <v>Hukum</v>
      </c>
      <c r="G704">
        <f>VLOOKUP(E704,[1]PRODI_2019!$E$2:$K$70,7,FALSE)</f>
        <v>1111</v>
      </c>
      <c r="H704" t="str">
        <f>VLOOKUP(F704,Sheet1!$H$4:$I$11,2,FALSE)</f>
        <v>1_Hukum</v>
      </c>
      <c r="I704" t="s">
        <v>768</v>
      </c>
      <c r="J704" t="s">
        <v>26</v>
      </c>
      <c r="K704" t="s">
        <v>956</v>
      </c>
      <c r="L704" s="1">
        <v>37620</v>
      </c>
      <c r="M704" t="s">
        <v>1058</v>
      </c>
      <c r="N704" t="s">
        <v>42</v>
      </c>
      <c r="O704" t="s">
        <v>29</v>
      </c>
      <c r="P704" t="s">
        <v>79</v>
      </c>
      <c r="Q704" t="str">
        <f t="shared" si="33"/>
        <v>SMAN</v>
      </c>
      <c r="R704" t="str">
        <f t="shared" si="34"/>
        <v>Negeri</v>
      </c>
      <c r="S704" t="str">
        <f t="shared" si="32"/>
        <v>SMA</v>
      </c>
      <c r="T704" t="s">
        <v>42</v>
      </c>
      <c r="U704" t="s">
        <v>29</v>
      </c>
      <c r="V704" t="s">
        <v>31</v>
      </c>
      <c r="Z704" t="s">
        <v>1177</v>
      </c>
      <c r="AA704" t="str">
        <f>VLOOKUP(A704,[2]registrasi!$B$2:$C$955,2,FALSE)</f>
        <v>registrasi</v>
      </c>
      <c r="AB704">
        <f>VLOOKUP(G704,[3]Sheet1!$C$6:$G$46,5,FALSE)</f>
        <v>1201</v>
      </c>
      <c r="AC704" t="e">
        <f>VLOOKUP(A704,[2]nim!$A$2:$B$922,2,FALSE)</f>
        <v>#N/A</v>
      </c>
    </row>
    <row r="705" spans="1:29" x14ac:dyDescent="0.3">
      <c r="A705">
        <v>4210407197</v>
      </c>
      <c r="B705">
        <v>1</v>
      </c>
      <c r="D705">
        <v>3111061</v>
      </c>
      <c r="E705" t="s">
        <v>223</v>
      </c>
      <c r="F705" t="str">
        <f>VLOOKUP(E705,[1]PRODI_2019!$E$2:$J$70,6,FALSE)</f>
        <v>Teknik</v>
      </c>
      <c r="G705">
        <f>VLOOKUP(E705,[1]PRODI_2019!$E$2:$K$70,7,FALSE)</f>
        <v>3336</v>
      </c>
      <c r="H705" t="str">
        <f>VLOOKUP(F705,Sheet1!$H$4:$I$11,2,FALSE)</f>
        <v>3_Teknik</v>
      </c>
      <c r="I705" t="s">
        <v>1370</v>
      </c>
      <c r="J705" t="s">
        <v>35</v>
      </c>
      <c r="K705" t="s">
        <v>967</v>
      </c>
      <c r="L705" s="1">
        <v>37786</v>
      </c>
      <c r="M705" t="s">
        <v>28</v>
      </c>
      <c r="N705" t="s">
        <v>43</v>
      </c>
      <c r="O705" t="s">
        <v>29</v>
      </c>
      <c r="P705" t="s">
        <v>111</v>
      </c>
      <c r="Q705" t="str">
        <f t="shared" si="33"/>
        <v>SMAN</v>
      </c>
      <c r="R705" t="str">
        <f t="shared" si="34"/>
        <v>Negeri</v>
      </c>
      <c r="S705" t="str">
        <f t="shared" si="32"/>
        <v>SMA</v>
      </c>
      <c r="T705" t="s">
        <v>43</v>
      </c>
      <c r="U705" t="s">
        <v>29</v>
      </c>
      <c r="V705" t="s">
        <v>31</v>
      </c>
      <c r="Z705" t="s">
        <v>1179</v>
      </c>
      <c r="AA705" t="str">
        <f>VLOOKUP(A705,[2]registrasi!$B$2:$C$955,2,FALSE)</f>
        <v>registrasi</v>
      </c>
      <c r="AB705">
        <f>VLOOKUP(G705,[3]Sheet1!$C$6:$G$46,5,FALSE)</f>
        <v>511</v>
      </c>
      <c r="AC705" t="e">
        <f>VLOOKUP(A705,[2]nim!$A$2:$B$922,2,FALSE)</f>
        <v>#N/A</v>
      </c>
    </row>
    <row r="706" spans="1:29" x14ac:dyDescent="0.3">
      <c r="A706">
        <v>4211105440</v>
      </c>
      <c r="B706">
        <v>1</v>
      </c>
      <c r="D706">
        <v>3112041</v>
      </c>
      <c r="E706" t="s">
        <v>1186</v>
      </c>
      <c r="F706" t="str">
        <f>VLOOKUP(E706,[1]PRODI_2019!$E$2:$J$70,6,FALSE)</f>
        <v>FEB</v>
      </c>
      <c r="G706">
        <f>VLOOKUP(E706,[1]PRODI_2019!$E$2:$K$70,7,FALSE)</f>
        <v>5553</v>
      </c>
      <c r="H706" t="str">
        <f>VLOOKUP(F706,Sheet1!$H$4:$I$11,2,FALSE)</f>
        <v>5_FEB</v>
      </c>
      <c r="I706" t="s">
        <v>769</v>
      </c>
      <c r="J706" t="s">
        <v>26</v>
      </c>
      <c r="K706" t="s">
        <v>958</v>
      </c>
      <c r="L706" s="1">
        <v>37781</v>
      </c>
      <c r="M706" t="s">
        <v>28</v>
      </c>
      <c r="N706" t="s">
        <v>27</v>
      </c>
      <c r="O706" t="s">
        <v>29</v>
      </c>
      <c r="P706" t="s">
        <v>121</v>
      </c>
      <c r="Q706" t="str">
        <f t="shared" si="33"/>
        <v>SMAS</v>
      </c>
      <c r="R706" t="str">
        <f t="shared" si="34"/>
        <v>Swasta</v>
      </c>
      <c r="S706" t="str">
        <f t="shared" si="32"/>
        <v>SMA</v>
      </c>
      <c r="T706" t="s">
        <v>27</v>
      </c>
      <c r="U706" t="s">
        <v>29</v>
      </c>
      <c r="V706" t="s">
        <v>31</v>
      </c>
      <c r="Z706" t="s">
        <v>1180</v>
      </c>
      <c r="AA706" t="str">
        <f>VLOOKUP(A706,[2]registrasi!$B$2:$C$955,2,FALSE)</f>
        <v>registrasi</v>
      </c>
      <c r="AB706">
        <f>VLOOKUP(G706,[3]Sheet1!$C$6:$G$46,5,FALSE)</f>
        <v>288</v>
      </c>
      <c r="AC706" t="str">
        <f>VLOOKUP(A706,[2]nim!$A$2:$B$922,2,FALSE)</f>
        <v>diterima</v>
      </c>
    </row>
    <row r="707" spans="1:29" x14ac:dyDescent="0.3">
      <c r="A707">
        <v>4211116641</v>
      </c>
      <c r="B707">
        <v>1</v>
      </c>
      <c r="D707">
        <v>3112017</v>
      </c>
      <c r="E707" t="s">
        <v>1187</v>
      </c>
      <c r="F707" t="str">
        <f>VLOOKUP(E707,[1]PRODI_2019!$E$2:$J$70,6,FALSE)</f>
        <v>Hukum</v>
      </c>
      <c r="G707">
        <f>VLOOKUP(E707,[1]PRODI_2019!$E$2:$K$70,7,FALSE)</f>
        <v>1111</v>
      </c>
      <c r="H707" t="str">
        <f>VLOOKUP(F707,Sheet1!$H$4:$I$11,2,FALSE)</f>
        <v>1_Hukum</v>
      </c>
      <c r="I707" t="s">
        <v>1371</v>
      </c>
      <c r="J707" t="s">
        <v>35</v>
      </c>
      <c r="K707" t="s">
        <v>966</v>
      </c>
      <c r="L707" s="1">
        <v>37819</v>
      </c>
      <c r="M707" t="s">
        <v>28</v>
      </c>
      <c r="N707" t="s">
        <v>49</v>
      </c>
      <c r="O707" t="s">
        <v>29</v>
      </c>
      <c r="P707" t="s">
        <v>51</v>
      </c>
      <c r="Q707" t="str">
        <f t="shared" si="33"/>
        <v>SMAN</v>
      </c>
      <c r="R707" t="str">
        <f t="shared" si="34"/>
        <v>Negeri</v>
      </c>
      <c r="S707" t="str">
        <f t="shared" ref="S707:S770" si="35">LEFT(Q707,LEN(Q707)-1)</f>
        <v>SMA</v>
      </c>
      <c r="T707" t="s">
        <v>49</v>
      </c>
      <c r="U707" t="s">
        <v>29</v>
      </c>
      <c r="V707" t="s">
        <v>31</v>
      </c>
      <c r="Z707" t="s">
        <v>1172</v>
      </c>
      <c r="AA707" t="str">
        <f>VLOOKUP(A707,[2]registrasi!$B$2:$C$955,2,FALSE)</f>
        <v>registrasi</v>
      </c>
      <c r="AB707">
        <f>VLOOKUP(G707,[3]Sheet1!$C$6:$G$46,5,FALSE)</f>
        <v>1201</v>
      </c>
      <c r="AC707" t="e">
        <f>VLOOKUP(A707,[2]nim!$A$2:$B$922,2,FALSE)</f>
        <v>#N/A</v>
      </c>
    </row>
    <row r="708" spans="1:29" x14ac:dyDescent="0.3">
      <c r="A708">
        <v>4211123262</v>
      </c>
      <c r="B708">
        <v>1</v>
      </c>
      <c r="D708">
        <v>3112025</v>
      </c>
      <c r="E708" t="s">
        <v>222</v>
      </c>
      <c r="F708" t="str">
        <f>VLOOKUP(E708,[1]PRODI_2019!$E$2:$J$70,6,FALSE)</f>
        <v>FEB</v>
      </c>
      <c r="G708">
        <f>VLOOKUP(E708,[1]PRODI_2019!$E$2:$K$70,7,FALSE)</f>
        <v>5551</v>
      </c>
      <c r="H708" t="str">
        <f>VLOOKUP(F708,Sheet1!$H$4:$I$11,2,FALSE)</f>
        <v>5_FEB</v>
      </c>
      <c r="I708" t="s">
        <v>770</v>
      </c>
      <c r="J708" t="s">
        <v>35</v>
      </c>
      <c r="K708" t="s">
        <v>967</v>
      </c>
      <c r="L708" s="1">
        <v>38123</v>
      </c>
      <c r="M708" t="s">
        <v>28</v>
      </c>
      <c r="N708" t="s">
        <v>56</v>
      </c>
      <c r="O708" t="s">
        <v>29</v>
      </c>
      <c r="P708" t="s">
        <v>95</v>
      </c>
      <c r="Q708" t="str">
        <f t="shared" si="33"/>
        <v>SMAN</v>
      </c>
      <c r="R708" t="str">
        <f t="shared" si="34"/>
        <v>Negeri</v>
      </c>
      <c r="S708" t="str">
        <f t="shared" si="35"/>
        <v>SMA</v>
      </c>
      <c r="T708" t="s">
        <v>56</v>
      </c>
      <c r="U708" t="s">
        <v>29</v>
      </c>
      <c r="V708" t="s">
        <v>31</v>
      </c>
      <c r="Z708" t="s">
        <v>1175</v>
      </c>
      <c r="AA708" t="str">
        <f>VLOOKUP(A708,[2]registrasi!$B$2:$C$955,2,FALSE)</f>
        <v>registrasi</v>
      </c>
      <c r="AB708">
        <f>VLOOKUP(G708,[3]Sheet1!$C$6:$G$46,5,FALSE)</f>
        <v>1756</v>
      </c>
      <c r="AC708" t="e">
        <f>VLOOKUP(A708,[2]nim!$A$2:$B$922,2,FALSE)</f>
        <v>#N/A</v>
      </c>
    </row>
    <row r="709" spans="1:29" x14ac:dyDescent="0.3">
      <c r="A709">
        <v>4211128014</v>
      </c>
      <c r="B709">
        <v>1</v>
      </c>
      <c r="D709">
        <v>3111103</v>
      </c>
      <c r="E709" t="s">
        <v>216</v>
      </c>
      <c r="F709" t="str">
        <f>VLOOKUP(E709,[1]PRODI_2019!$E$2:$J$70,6,FALSE)</f>
        <v>FKIP</v>
      </c>
      <c r="G709">
        <f>VLOOKUP(E709,[1]PRODI_2019!$E$2:$K$70,7,FALSE)</f>
        <v>2224</v>
      </c>
      <c r="H709" t="str">
        <f>VLOOKUP(F709,Sheet1!$H$4:$I$11,2,FALSE)</f>
        <v>2_FKIP</v>
      </c>
      <c r="I709" t="s">
        <v>771</v>
      </c>
      <c r="J709" t="s">
        <v>35</v>
      </c>
      <c r="K709" t="s">
        <v>962</v>
      </c>
      <c r="L709" s="1">
        <v>37604</v>
      </c>
      <c r="M709" t="s">
        <v>28</v>
      </c>
      <c r="N709" t="s">
        <v>56</v>
      </c>
      <c r="O709" t="s">
        <v>29</v>
      </c>
      <c r="P709" t="s">
        <v>95</v>
      </c>
      <c r="Q709" t="str">
        <f t="shared" si="33"/>
        <v>SMAN</v>
      </c>
      <c r="R709" t="str">
        <f t="shared" si="34"/>
        <v>Negeri</v>
      </c>
      <c r="S709" t="str">
        <f t="shared" si="35"/>
        <v>SMA</v>
      </c>
      <c r="T709" t="s">
        <v>56</v>
      </c>
      <c r="U709" t="s">
        <v>29</v>
      </c>
      <c r="V709" t="s">
        <v>31</v>
      </c>
      <c r="Z709" t="s">
        <v>1172</v>
      </c>
      <c r="AA709" t="str">
        <f>VLOOKUP(A709,[2]registrasi!$B$2:$C$955,2,FALSE)</f>
        <v>registrasi</v>
      </c>
      <c r="AB709">
        <f>VLOOKUP(G709,[3]Sheet1!$C$6:$G$46,5,FALSE)</f>
        <v>442</v>
      </c>
      <c r="AC709" t="e">
        <f>VLOOKUP(A709,[2]nim!$A$2:$B$922,2,FALSE)</f>
        <v>#N/A</v>
      </c>
    </row>
    <row r="710" spans="1:29" x14ac:dyDescent="0.3">
      <c r="A710">
        <v>4210298487</v>
      </c>
      <c r="B710">
        <v>1</v>
      </c>
      <c r="D710">
        <v>3112176</v>
      </c>
      <c r="E710" t="s">
        <v>207</v>
      </c>
      <c r="F710" t="str">
        <f>VLOOKUP(E710,[1]PRODI_2019!$E$2:$J$70,6,FALSE)</f>
        <v>FKIP</v>
      </c>
      <c r="G710">
        <f>VLOOKUP(E710,[1]PRODI_2019!$E$2:$K$70,7,FALSE)</f>
        <v>2285</v>
      </c>
      <c r="H710" t="str">
        <f>VLOOKUP(F710,Sheet1!$H$4:$I$11,2,FALSE)</f>
        <v>2_FKIP</v>
      </c>
      <c r="I710" t="s">
        <v>1372</v>
      </c>
      <c r="J710" t="s">
        <v>35</v>
      </c>
      <c r="K710" t="s">
        <v>958</v>
      </c>
      <c r="L710" s="1">
        <v>37566</v>
      </c>
      <c r="M710" t="s">
        <v>28</v>
      </c>
      <c r="N710" t="s">
        <v>39</v>
      </c>
      <c r="O710" t="s">
        <v>29</v>
      </c>
      <c r="P710" t="s">
        <v>96</v>
      </c>
      <c r="Q710" t="str">
        <f t="shared" si="33"/>
        <v>SMAN</v>
      </c>
      <c r="R710" t="str">
        <f t="shared" si="34"/>
        <v>Negeri</v>
      </c>
      <c r="S710" t="str">
        <f t="shared" si="35"/>
        <v>SMA</v>
      </c>
      <c r="T710" t="s">
        <v>39</v>
      </c>
      <c r="U710" t="s">
        <v>29</v>
      </c>
      <c r="V710" t="s">
        <v>31</v>
      </c>
      <c r="Z710" t="s">
        <v>1178</v>
      </c>
      <c r="AA710" t="str">
        <f>VLOOKUP(A710,[2]registrasi!$B$2:$C$955,2,FALSE)</f>
        <v>registrasi</v>
      </c>
      <c r="AB710">
        <f>VLOOKUP(G710,[3]Sheet1!$C$6:$G$46,5,FALSE)</f>
        <v>715</v>
      </c>
      <c r="AC710" t="e">
        <f>VLOOKUP(A710,[2]nim!$A$2:$B$922,2,FALSE)</f>
        <v>#N/A</v>
      </c>
    </row>
    <row r="711" spans="1:29" x14ac:dyDescent="0.3">
      <c r="A711">
        <v>4210321387</v>
      </c>
      <c r="B711">
        <v>1</v>
      </c>
      <c r="D711">
        <v>3112192</v>
      </c>
      <c r="E711" t="s">
        <v>202</v>
      </c>
      <c r="F711" t="str">
        <f>VLOOKUP(E711,[1]PRODI_2019!$E$2:$J$70,6,FALSE)</f>
        <v>FISIP</v>
      </c>
      <c r="G711">
        <f>VLOOKUP(E711,[1]PRODI_2019!$E$2:$K$70,7,FALSE)</f>
        <v>6670</v>
      </c>
      <c r="H711" t="str">
        <f>VLOOKUP(F711,Sheet1!$H$4:$I$11,2,FALSE)</f>
        <v>6_FISIP</v>
      </c>
      <c r="I711" t="s">
        <v>772</v>
      </c>
      <c r="J711" t="s">
        <v>35</v>
      </c>
      <c r="K711" t="s">
        <v>964</v>
      </c>
      <c r="L711" s="1">
        <v>38092</v>
      </c>
      <c r="M711" t="s">
        <v>28</v>
      </c>
      <c r="N711" t="s">
        <v>36</v>
      </c>
      <c r="O711" t="s">
        <v>29</v>
      </c>
      <c r="P711" t="s">
        <v>91</v>
      </c>
      <c r="Q711" t="str">
        <f t="shared" si="33"/>
        <v>MAN</v>
      </c>
      <c r="R711" t="str">
        <f t="shared" si="34"/>
        <v>Negeri</v>
      </c>
      <c r="S711" t="str">
        <f t="shared" si="35"/>
        <v>MA</v>
      </c>
      <c r="T711" t="s">
        <v>36</v>
      </c>
      <c r="U711" t="s">
        <v>29</v>
      </c>
      <c r="V711" t="s">
        <v>31</v>
      </c>
      <c r="Z711" t="s">
        <v>1174</v>
      </c>
      <c r="AA711" t="str">
        <f>VLOOKUP(A711,[2]registrasi!$B$2:$C$955,2,FALSE)</f>
        <v>registrasi</v>
      </c>
      <c r="AB711">
        <f>VLOOKUP(G711,[3]Sheet1!$C$6:$G$46,5,FALSE)</f>
        <v>512</v>
      </c>
      <c r="AC711" t="str">
        <f>VLOOKUP(A711,[2]nim!$A$2:$B$922,2,FALSE)</f>
        <v>diterima</v>
      </c>
    </row>
    <row r="712" spans="1:29" x14ac:dyDescent="0.3">
      <c r="A712">
        <v>4210421903</v>
      </c>
      <c r="B712">
        <v>1</v>
      </c>
      <c r="D712">
        <v>3111134</v>
      </c>
      <c r="E712" t="s">
        <v>217</v>
      </c>
      <c r="F712" t="str">
        <f>VLOOKUP(E712,[1]PRODI_2019!$E$2:$J$70,6,FALSE)</f>
        <v>FKIP</v>
      </c>
      <c r="G712">
        <f>VLOOKUP(E712,[1]PRODI_2019!$E$2:$K$70,7,FALSE)</f>
        <v>2284</v>
      </c>
      <c r="H712" t="str">
        <f>VLOOKUP(F712,Sheet1!$H$4:$I$11,2,FALSE)</f>
        <v>2_FKIP</v>
      </c>
      <c r="I712" t="s">
        <v>1373</v>
      </c>
      <c r="J712" t="s">
        <v>35</v>
      </c>
      <c r="K712" t="s">
        <v>966</v>
      </c>
      <c r="L712" s="1">
        <v>37567</v>
      </c>
      <c r="M712" t="s">
        <v>28</v>
      </c>
      <c r="N712" t="s">
        <v>49</v>
      </c>
      <c r="O712" t="s">
        <v>29</v>
      </c>
      <c r="P712" t="s">
        <v>66</v>
      </c>
      <c r="Q712" t="str">
        <f t="shared" si="33"/>
        <v>SMAN</v>
      </c>
      <c r="R712" t="str">
        <f t="shared" si="34"/>
        <v>Negeri</v>
      </c>
      <c r="S712" t="str">
        <f t="shared" si="35"/>
        <v>SMA</v>
      </c>
      <c r="T712" t="s">
        <v>49</v>
      </c>
      <c r="U712" t="s">
        <v>29</v>
      </c>
      <c r="V712" t="s">
        <v>37</v>
      </c>
      <c r="Z712" t="s">
        <v>1172</v>
      </c>
      <c r="AA712" t="str">
        <f>VLOOKUP(A712,[2]registrasi!$B$2:$C$955,2,FALSE)</f>
        <v>registrasi</v>
      </c>
      <c r="AB712">
        <f>VLOOKUP(G712,[3]Sheet1!$C$6:$G$46,5,FALSE)</f>
        <v>52</v>
      </c>
      <c r="AC712" t="str">
        <f>VLOOKUP(A712,[2]nim!$A$2:$B$922,2,FALSE)</f>
        <v>diterima</v>
      </c>
    </row>
    <row r="713" spans="1:29" x14ac:dyDescent="0.3">
      <c r="A713">
        <v>4210452807</v>
      </c>
      <c r="B713">
        <v>1</v>
      </c>
      <c r="D713">
        <v>3112025</v>
      </c>
      <c r="E713" t="s">
        <v>222</v>
      </c>
      <c r="F713" t="str">
        <f>VLOOKUP(E713,[1]PRODI_2019!$E$2:$J$70,6,FALSE)</f>
        <v>FEB</v>
      </c>
      <c r="G713">
        <f>VLOOKUP(E713,[1]PRODI_2019!$E$2:$K$70,7,FALSE)</f>
        <v>5551</v>
      </c>
      <c r="H713" t="str">
        <f>VLOOKUP(F713,Sheet1!$H$4:$I$11,2,FALSE)</f>
        <v>5_FEB</v>
      </c>
      <c r="I713" t="s">
        <v>773</v>
      </c>
      <c r="J713" t="s">
        <v>35</v>
      </c>
      <c r="K713" t="s">
        <v>967</v>
      </c>
      <c r="L713" s="1">
        <v>37915</v>
      </c>
      <c r="M713" t="s">
        <v>28</v>
      </c>
      <c r="N713" t="s">
        <v>43</v>
      </c>
      <c r="O713" t="s">
        <v>29</v>
      </c>
      <c r="P713" t="s">
        <v>1199</v>
      </c>
      <c r="Q713" t="str">
        <f t="shared" si="33"/>
        <v>SMAS</v>
      </c>
      <c r="R713" t="str">
        <f t="shared" si="34"/>
        <v>Swasta</v>
      </c>
      <c r="S713" t="str">
        <f t="shared" si="35"/>
        <v>SMA</v>
      </c>
      <c r="T713" t="s">
        <v>56</v>
      </c>
      <c r="U713" t="s">
        <v>29</v>
      </c>
      <c r="V713" t="s">
        <v>31</v>
      </c>
      <c r="Z713" t="s">
        <v>1181</v>
      </c>
      <c r="AA713" t="str">
        <f>VLOOKUP(A713,[2]registrasi!$B$2:$C$955,2,FALSE)</f>
        <v>registrasi</v>
      </c>
      <c r="AB713">
        <f>VLOOKUP(G713,[3]Sheet1!$C$6:$G$46,5,FALSE)</f>
        <v>1756</v>
      </c>
      <c r="AC713" t="str">
        <f>VLOOKUP(A713,[2]nim!$A$2:$B$922,2,FALSE)</f>
        <v>diterima</v>
      </c>
    </row>
    <row r="714" spans="1:29" x14ac:dyDescent="0.3">
      <c r="A714">
        <v>4210792288</v>
      </c>
      <c r="B714">
        <v>1</v>
      </c>
      <c r="D714">
        <v>3111053</v>
      </c>
      <c r="E714" t="s">
        <v>227</v>
      </c>
      <c r="F714" t="str">
        <f>VLOOKUP(E714,[1]PRODI_2019!$E$2:$J$70,6,FALSE)</f>
        <v>Teknik</v>
      </c>
      <c r="G714">
        <f>VLOOKUP(E714,[1]PRODI_2019!$E$2:$K$70,7,FALSE)</f>
        <v>3335</v>
      </c>
      <c r="H714" t="str">
        <f>VLOOKUP(F714,Sheet1!$H$4:$I$11,2,FALSE)</f>
        <v>3_Teknik</v>
      </c>
      <c r="I714" t="s">
        <v>1374</v>
      </c>
      <c r="J714" t="s">
        <v>35</v>
      </c>
      <c r="K714" t="s">
        <v>1040</v>
      </c>
      <c r="L714" s="1">
        <v>37677</v>
      </c>
      <c r="M714" t="s">
        <v>28</v>
      </c>
      <c r="N714" t="s">
        <v>43</v>
      </c>
      <c r="O714" t="s">
        <v>29</v>
      </c>
      <c r="P714" t="s">
        <v>181</v>
      </c>
      <c r="Q714" t="str">
        <f t="shared" si="33"/>
        <v>SMAN</v>
      </c>
      <c r="R714" t="str">
        <f t="shared" si="34"/>
        <v>Negeri</v>
      </c>
      <c r="S714" t="str">
        <f t="shared" si="35"/>
        <v>SMA</v>
      </c>
      <c r="T714" t="s">
        <v>43</v>
      </c>
      <c r="U714" t="s">
        <v>29</v>
      </c>
      <c r="V714" t="s">
        <v>37</v>
      </c>
      <c r="Z714" t="s">
        <v>1172</v>
      </c>
      <c r="AA714" t="str">
        <f>VLOOKUP(A714,[2]registrasi!$B$2:$C$955,2,FALSE)</f>
        <v>registrasi</v>
      </c>
      <c r="AB714">
        <f>VLOOKUP(G714,[3]Sheet1!$C$6:$G$46,5,FALSE)</f>
        <v>411</v>
      </c>
      <c r="AC714" t="str">
        <f>VLOOKUP(A714,[2]nim!$A$2:$B$922,2,FALSE)</f>
        <v>diterima</v>
      </c>
    </row>
    <row r="715" spans="1:29" x14ac:dyDescent="0.3">
      <c r="A715">
        <v>4210020005</v>
      </c>
      <c r="B715">
        <v>1</v>
      </c>
      <c r="D715">
        <v>3111084</v>
      </c>
      <c r="E715" t="s">
        <v>205</v>
      </c>
      <c r="F715" t="str">
        <f>VLOOKUP(E715,[1]PRODI_2019!$E$2:$J$70,6,FALSE)</f>
        <v>Pertanian</v>
      </c>
      <c r="G715">
        <f>VLOOKUP(E715,[1]PRODI_2019!$E$2:$K$70,7,FALSE)</f>
        <v>4442</v>
      </c>
      <c r="H715" t="str">
        <f>VLOOKUP(F715,Sheet1!$H$4:$I$11,2,FALSE)</f>
        <v>4_Pertanian</v>
      </c>
      <c r="I715" t="s">
        <v>774</v>
      </c>
      <c r="J715" t="s">
        <v>35</v>
      </c>
      <c r="K715" t="s">
        <v>962</v>
      </c>
      <c r="L715" s="1">
        <v>38257</v>
      </c>
      <c r="M715" t="s">
        <v>28</v>
      </c>
      <c r="N715" t="s">
        <v>43</v>
      </c>
      <c r="O715" t="s">
        <v>29</v>
      </c>
      <c r="P715" t="s">
        <v>135</v>
      </c>
      <c r="Q715" t="str">
        <f t="shared" si="33"/>
        <v>SMAN</v>
      </c>
      <c r="R715" t="str">
        <f t="shared" si="34"/>
        <v>Negeri</v>
      </c>
      <c r="S715" t="str">
        <f t="shared" si="35"/>
        <v>SMA</v>
      </c>
      <c r="T715" t="s">
        <v>43</v>
      </c>
      <c r="U715" t="s">
        <v>29</v>
      </c>
      <c r="V715" t="s">
        <v>31</v>
      </c>
      <c r="Z715" t="s">
        <v>1175</v>
      </c>
      <c r="AA715" t="str">
        <f>VLOOKUP(A715,[2]registrasi!$B$2:$C$955,2,FALSE)</f>
        <v>registrasi</v>
      </c>
      <c r="AB715">
        <f>VLOOKUP(G715,[3]Sheet1!$C$6:$G$46,5,FALSE)</f>
        <v>404</v>
      </c>
      <c r="AC715" t="e">
        <f>VLOOKUP(A715,[2]nim!$A$2:$B$922,2,FALSE)</f>
        <v>#N/A</v>
      </c>
    </row>
    <row r="716" spans="1:29" x14ac:dyDescent="0.3">
      <c r="A716">
        <v>4210033714</v>
      </c>
      <c r="B716">
        <v>1</v>
      </c>
      <c r="D716">
        <v>3112184</v>
      </c>
      <c r="E716" t="s">
        <v>231</v>
      </c>
      <c r="F716" t="str">
        <f>VLOOKUP(E716,[1]PRODI_2019!$E$2:$J$70,6,FALSE)</f>
        <v>FKIP</v>
      </c>
      <c r="G716">
        <f>VLOOKUP(E716,[1]PRODI_2019!$E$2:$K$70,7,FALSE)</f>
        <v>2287</v>
      </c>
      <c r="H716" t="str">
        <f>VLOOKUP(F716,Sheet1!$H$4:$I$11,2,FALSE)</f>
        <v>2_FKIP</v>
      </c>
      <c r="I716" t="s">
        <v>775</v>
      </c>
      <c r="J716" t="s">
        <v>35</v>
      </c>
      <c r="K716" t="s">
        <v>964</v>
      </c>
      <c r="L716" s="1">
        <v>37578</v>
      </c>
      <c r="M716" t="s">
        <v>28</v>
      </c>
      <c r="N716" t="s">
        <v>36</v>
      </c>
      <c r="O716" t="s">
        <v>29</v>
      </c>
      <c r="P716" t="s">
        <v>77</v>
      </c>
      <c r="Q716" t="str">
        <f t="shared" si="33"/>
        <v>SMAN</v>
      </c>
      <c r="R716" t="str">
        <f t="shared" si="34"/>
        <v>Negeri</v>
      </c>
      <c r="S716" t="str">
        <f t="shared" si="35"/>
        <v>SMA</v>
      </c>
      <c r="T716" t="s">
        <v>36</v>
      </c>
      <c r="U716" t="s">
        <v>29</v>
      </c>
      <c r="V716" t="s">
        <v>37</v>
      </c>
      <c r="Z716" t="s">
        <v>1173</v>
      </c>
      <c r="AA716" t="str">
        <f>VLOOKUP(A716,[2]registrasi!$B$2:$C$955,2,FALSE)</f>
        <v>registrasi</v>
      </c>
      <c r="AB716">
        <f>VLOOKUP(G716,[3]Sheet1!$C$6:$G$46,5,FALSE)</f>
        <v>102</v>
      </c>
      <c r="AC716" t="str">
        <f>VLOOKUP(A716,[2]nim!$A$2:$B$922,2,FALSE)</f>
        <v>diterima</v>
      </c>
    </row>
    <row r="717" spans="1:29" x14ac:dyDescent="0.3">
      <c r="A717">
        <v>4210043894</v>
      </c>
      <c r="B717">
        <v>1</v>
      </c>
      <c r="D717">
        <v>3111207</v>
      </c>
      <c r="E717" t="s">
        <v>235</v>
      </c>
      <c r="F717" t="str">
        <f>VLOOKUP(E717,[1]PRODI_2019!$E$2:$J$70,6,FALSE)</f>
        <v>Kedokteran</v>
      </c>
      <c r="G717">
        <f>VLOOKUP(E717,[1]PRODI_2019!$E$2:$K$70,7,FALSE)</f>
        <v>8881</v>
      </c>
      <c r="H717" t="str">
        <f>VLOOKUP(F717,Sheet1!$H$4:$I$11,2,FALSE)</f>
        <v>8_Kedokteran</v>
      </c>
      <c r="I717" t="s">
        <v>776</v>
      </c>
      <c r="J717" t="s">
        <v>35</v>
      </c>
      <c r="K717" t="s">
        <v>974</v>
      </c>
      <c r="L717" s="1">
        <v>37702</v>
      </c>
      <c r="M717" t="s">
        <v>28</v>
      </c>
      <c r="N717" t="s">
        <v>42</v>
      </c>
      <c r="O717" t="s">
        <v>29</v>
      </c>
      <c r="P717" t="s">
        <v>79</v>
      </c>
      <c r="Q717" t="str">
        <f t="shared" si="33"/>
        <v>SMAN</v>
      </c>
      <c r="R717" t="str">
        <f t="shared" si="34"/>
        <v>Negeri</v>
      </c>
      <c r="S717" t="str">
        <f t="shared" si="35"/>
        <v>SMA</v>
      </c>
      <c r="T717" t="s">
        <v>42</v>
      </c>
      <c r="U717" t="s">
        <v>29</v>
      </c>
      <c r="V717" t="s">
        <v>31</v>
      </c>
      <c r="Z717" t="s">
        <v>1179</v>
      </c>
      <c r="AA717" t="str">
        <f>VLOOKUP(A717,[2]registrasi!$B$2:$C$955,2,FALSE)</f>
        <v>registrasi</v>
      </c>
      <c r="AB717">
        <f>VLOOKUP(G717,[3]Sheet1!$C$6:$G$46,5,FALSE)</f>
        <v>584</v>
      </c>
      <c r="AC717" t="e">
        <f>VLOOKUP(A717,[2]nim!$A$2:$B$922,2,FALSE)</f>
        <v>#N/A</v>
      </c>
    </row>
    <row r="718" spans="1:29" x14ac:dyDescent="0.3">
      <c r="A718">
        <v>4210051155</v>
      </c>
      <c r="B718">
        <v>1</v>
      </c>
      <c r="D718">
        <v>3111045</v>
      </c>
      <c r="E718" t="s">
        <v>226</v>
      </c>
      <c r="F718" t="str">
        <f>VLOOKUP(E718,[1]PRODI_2019!$E$2:$J$70,6,FALSE)</f>
        <v>Teknik</v>
      </c>
      <c r="G718">
        <f>VLOOKUP(E718,[1]PRODI_2019!$E$2:$K$70,7,FALSE)</f>
        <v>3334</v>
      </c>
      <c r="H718" t="str">
        <f>VLOOKUP(F718,Sheet1!$H$4:$I$11,2,FALSE)</f>
        <v>3_Teknik</v>
      </c>
      <c r="I718" t="s">
        <v>1375</v>
      </c>
      <c r="J718" t="s">
        <v>26</v>
      </c>
      <c r="K718" t="s">
        <v>972</v>
      </c>
      <c r="L718" s="1">
        <v>37788</v>
      </c>
      <c r="M718" t="s">
        <v>28</v>
      </c>
      <c r="N718" t="s">
        <v>36</v>
      </c>
      <c r="O718" t="s">
        <v>29</v>
      </c>
      <c r="P718" t="s">
        <v>143</v>
      </c>
      <c r="Q718" t="str">
        <f t="shared" si="33"/>
        <v>SMAN</v>
      </c>
      <c r="R718" t="str">
        <f t="shared" si="34"/>
        <v>Negeri</v>
      </c>
      <c r="S718" t="str">
        <f t="shared" si="35"/>
        <v>SMA</v>
      </c>
      <c r="T718" t="s">
        <v>36</v>
      </c>
      <c r="U718" t="s">
        <v>29</v>
      </c>
      <c r="V718" t="s">
        <v>31</v>
      </c>
      <c r="Z718" t="s">
        <v>1180</v>
      </c>
      <c r="AA718" t="str">
        <f>VLOOKUP(A718,[2]registrasi!$B$2:$C$955,2,FALSE)</f>
        <v>registrasi</v>
      </c>
      <c r="AB718">
        <f>VLOOKUP(G718,[3]Sheet1!$C$6:$G$46,5,FALSE)</f>
        <v>236</v>
      </c>
      <c r="AC718" t="str">
        <f>VLOOKUP(A718,[2]nim!$A$2:$B$922,2,FALSE)</f>
        <v>diterima</v>
      </c>
    </row>
    <row r="719" spans="1:29" x14ac:dyDescent="0.3">
      <c r="A719">
        <v>4210086103</v>
      </c>
      <c r="B719">
        <v>1</v>
      </c>
      <c r="D719">
        <v>3111037</v>
      </c>
      <c r="E719" t="s">
        <v>201</v>
      </c>
      <c r="F719" t="str">
        <f>VLOOKUP(E719,[1]PRODI_2019!$E$2:$J$70,6,FALSE)</f>
        <v>Teknik</v>
      </c>
      <c r="G719">
        <f>VLOOKUP(E719,[1]PRODI_2019!$E$2:$K$70,7,FALSE)</f>
        <v>3333</v>
      </c>
      <c r="H719" t="str">
        <f>VLOOKUP(F719,Sheet1!$H$4:$I$11,2,FALSE)</f>
        <v>3_Teknik</v>
      </c>
      <c r="I719" t="s">
        <v>1376</v>
      </c>
      <c r="J719" t="s">
        <v>26</v>
      </c>
      <c r="K719" t="s">
        <v>956</v>
      </c>
      <c r="L719" s="1">
        <v>37640</v>
      </c>
      <c r="M719" t="s">
        <v>1058</v>
      </c>
      <c r="N719" t="s">
        <v>42</v>
      </c>
      <c r="O719" t="s">
        <v>29</v>
      </c>
      <c r="P719" t="s">
        <v>79</v>
      </c>
      <c r="Q719" t="str">
        <f t="shared" si="33"/>
        <v>SMAN</v>
      </c>
      <c r="R719" t="str">
        <f t="shared" si="34"/>
        <v>Negeri</v>
      </c>
      <c r="S719" t="str">
        <f t="shared" si="35"/>
        <v>SMA</v>
      </c>
      <c r="T719" t="s">
        <v>42</v>
      </c>
      <c r="U719" t="s">
        <v>29</v>
      </c>
      <c r="V719" t="s">
        <v>31</v>
      </c>
      <c r="Z719" t="s">
        <v>1172</v>
      </c>
      <c r="AA719" t="str">
        <f>VLOOKUP(A719,[2]registrasi!$B$2:$C$955,2,FALSE)</f>
        <v>registrasi</v>
      </c>
      <c r="AB719">
        <f>VLOOKUP(G719,[3]Sheet1!$C$6:$G$46,5,FALSE)</f>
        <v>1047</v>
      </c>
      <c r="AC719" t="e">
        <f>VLOOKUP(A719,[2]nim!$A$2:$B$922,2,FALSE)</f>
        <v>#N/A</v>
      </c>
    </row>
    <row r="720" spans="1:29" x14ac:dyDescent="0.3">
      <c r="A720">
        <v>4210090554</v>
      </c>
      <c r="B720">
        <v>1</v>
      </c>
      <c r="D720">
        <v>3111076</v>
      </c>
      <c r="E720" t="s">
        <v>218</v>
      </c>
      <c r="F720" t="str">
        <f>VLOOKUP(E720,[1]PRODI_2019!$E$2:$J$70,6,FALSE)</f>
        <v>Pertanian</v>
      </c>
      <c r="G720">
        <f>VLOOKUP(E720,[1]PRODI_2019!$E$2:$K$70,7,FALSE)</f>
        <v>4441</v>
      </c>
      <c r="H720" t="str">
        <f>VLOOKUP(F720,Sheet1!$H$4:$I$11,2,FALSE)</f>
        <v>4_Pertanian</v>
      </c>
      <c r="I720" t="s">
        <v>1377</v>
      </c>
      <c r="J720" t="s">
        <v>35</v>
      </c>
      <c r="K720" t="s">
        <v>967</v>
      </c>
      <c r="L720" s="1">
        <v>37735</v>
      </c>
      <c r="M720" t="s">
        <v>28</v>
      </c>
      <c r="N720" t="s">
        <v>56</v>
      </c>
      <c r="O720" t="s">
        <v>29</v>
      </c>
      <c r="P720" t="s">
        <v>170</v>
      </c>
      <c r="Q720" t="str">
        <f t="shared" si="33"/>
        <v>SMAN</v>
      </c>
      <c r="R720" t="str">
        <f t="shared" si="34"/>
        <v>Negeri</v>
      </c>
      <c r="S720" t="str">
        <f t="shared" si="35"/>
        <v>SMA</v>
      </c>
      <c r="T720" t="s">
        <v>56</v>
      </c>
      <c r="U720" t="s">
        <v>29</v>
      </c>
      <c r="V720" t="s">
        <v>31</v>
      </c>
      <c r="Z720" t="s">
        <v>1178</v>
      </c>
      <c r="AA720" t="str">
        <f>VLOOKUP(A720,[2]registrasi!$B$2:$C$955,2,FALSE)</f>
        <v>registrasi</v>
      </c>
      <c r="AB720">
        <f>VLOOKUP(G720,[3]Sheet1!$C$6:$G$46,5,FALSE)</f>
        <v>789</v>
      </c>
      <c r="AC720" t="str">
        <f>VLOOKUP(A720,[2]nim!$A$2:$B$922,2,FALSE)</f>
        <v>diterima</v>
      </c>
    </row>
    <row r="721" spans="1:29" x14ac:dyDescent="0.3">
      <c r="A721">
        <v>4210110289</v>
      </c>
      <c r="B721">
        <v>1</v>
      </c>
      <c r="D721">
        <v>3111061</v>
      </c>
      <c r="E721" t="s">
        <v>223</v>
      </c>
      <c r="F721" t="str">
        <f>VLOOKUP(E721,[1]PRODI_2019!$E$2:$J$70,6,FALSE)</f>
        <v>Teknik</v>
      </c>
      <c r="G721">
        <f>VLOOKUP(E721,[1]PRODI_2019!$E$2:$K$70,7,FALSE)</f>
        <v>3336</v>
      </c>
      <c r="H721" t="str">
        <f>VLOOKUP(F721,Sheet1!$H$4:$I$11,2,FALSE)</f>
        <v>3_Teknik</v>
      </c>
      <c r="I721" t="s">
        <v>777</v>
      </c>
      <c r="J721" t="s">
        <v>26</v>
      </c>
      <c r="K721" t="s">
        <v>961</v>
      </c>
      <c r="L721" s="1">
        <v>37639</v>
      </c>
      <c r="M721" t="s">
        <v>28</v>
      </c>
      <c r="N721" t="s">
        <v>49</v>
      </c>
      <c r="O721" t="s">
        <v>29</v>
      </c>
      <c r="P721" t="s">
        <v>1133</v>
      </c>
      <c r="Q721" t="str">
        <f t="shared" si="33"/>
        <v>SMAS</v>
      </c>
      <c r="R721" t="str">
        <f t="shared" si="34"/>
        <v>Swasta</v>
      </c>
      <c r="S721" t="str">
        <f t="shared" si="35"/>
        <v>SMA</v>
      </c>
      <c r="T721" t="s">
        <v>49</v>
      </c>
      <c r="U721" t="s">
        <v>29</v>
      </c>
      <c r="V721" t="s">
        <v>31</v>
      </c>
      <c r="Z721" t="s">
        <v>1172</v>
      </c>
      <c r="AA721" t="str">
        <f>VLOOKUP(A721,[2]registrasi!$B$2:$C$955,2,FALSE)</f>
        <v>registrasi</v>
      </c>
      <c r="AB721">
        <f>VLOOKUP(G721,[3]Sheet1!$C$6:$G$46,5,FALSE)</f>
        <v>511</v>
      </c>
      <c r="AC721" t="str">
        <f>VLOOKUP(A721,[2]nim!$A$2:$B$922,2,FALSE)</f>
        <v>diterima</v>
      </c>
    </row>
    <row r="722" spans="1:29" x14ac:dyDescent="0.3">
      <c r="A722">
        <v>4210113372</v>
      </c>
      <c r="B722">
        <v>1</v>
      </c>
      <c r="D722">
        <v>3112106</v>
      </c>
      <c r="E722" t="s">
        <v>211</v>
      </c>
      <c r="F722" t="str">
        <f>VLOOKUP(E722,[1]PRODI_2019!$E$2:$J$70,6,FALSE)</f>
        <v>FKIP</v>
      </c>
      <c r="G722">
        <f>VLOOKUP(E722,[1]PRODI_2019!$E$2:$K$70,7,FALSE)</f>
        <v>2227</v>
      </c>
      <c r="H722" t="str">
        <f>VLOOKUP(F722,Sheet1!$H$4:$I$11,2,FALSE)</f>
        <v>2_FKIP</v>
      </c>
      <c r="I722" t="s">
        <v>778</v>
      </c>
      <c r="J722" t="s">
        <v>35</v>
      </c>
      <c r="K722" t="s">
        <v>972</v>
      </c>
      <c r="L722" s="1">
        <v>37583</v>
      </c>
      <c r="M722" t="s">
        <v>28</v>
      </c>
      <c r="N722" t="s">
        <v>27</v>
      </c>
      <c r="O722" t="s">
        <v>29</v>
      </c>
      <c r="P722" t="s">
        <v>1141</v>
      </c>
      <c r="Q722" t="str">
        <f t="shared" si="33"/>
        <v>SMKS</v>
      </c>
      <c r="R722" t="str">
        <f t="shared" si="34"/>
        <v>Swasta</v>
      </c>
      <c r="S722" t="str">
        <f t="shared" si="35"/>
        <v>SMK</v>
      </c>
      <c r="T722" t="s">
        <v>27</v>
      </c>
      <c r="U722" t="s">
        <v>29</v>
      </c>
      <c r="V722" t="s">
        <v>31</v>
      </c>
      <c r="Z722" t="s">
        <v>1175</v>
      </c>
      <c r="AA722" t="str">
        <f>VLOOKUP(A722,[2]registrasi!$B$2:$C$955,2,FALSE)</f>
        <v>registrasi</v>
      </c>
      <c r="AB722">
        <f>VLOOKUP(G722,[3]Sheet1!$C$6:$G$46,5,FALSE)</f>
        <v>723</v>
      </c>
      <c r="AC722" t="str">
        <f>VLOOKUP(A722,[2]nim!$A$2:$B$922,2,FALSE)</f>
        <v>diterima</v>
      </c>
    </row>
    <row r="723" spans="1:29" x14ac:dyDescent="0.3">
      <c r="A723">
        <v>4210113485</v>
      </c>
      <c r="B723">
        <v>1</v>
      </c>
      <c r="D723">
        <v>3112153</v>
      </c>
      <c r="E723" t="s">
        <v>221</v>
      </c>
      <c r="F723" t="str">
        <f>VLOOKUP(E723,[1]PRODI_2019!$E$2:$J$70,6,FALSE)</f>
        <v>FKIP</v>
      </c>
      <c r="G723">
        <f>VLOOKUP(E723,[1]PRODI_2019!$E$2:$K$70,7,FALSE)</f>
        <v>2286</v>
      </c>
      <c r="H723" t="str">
        <f>VLOOKUP(F723,Sheet1!$H$4:$I$11,2,FALSE)</f>
        <v>2_FKIP</v>
      </c>
      <c r="I723" t="s">
        <v>779</v>
      </c>
      <c r="J723" t="s">
        <v>26</v>
      </c>
      <c r="K723" t="s">
        <v>962</v>
      </c>
      <c r="L723" s="1">
        <v>37631</v>
      </c>
      <c r="M723" t="s">
        <v>28</v>
      </c>
      <c r="N723" t="s">
        <v>56</v>
      </c>
      <c r="O723" t="s">
        <v>29</v>
      </c>
      <c r="P723" t="s">
        <v>131</v>
      </c>
      <c r="Q723" t="str">
        <f t="shared" si="33"/>
        <v>SMAN</v>
      </c>
      <c r="R723" t="str">
        <f t="shared" si="34"/>
        <v>Negeri</v>
      </c>
      <c r="S723" t="str">
        <f t="shared" si="35"/>
        <v>SMA</v>
      </c>
      <c r="T723" t="s">
        <v>56</v>
      </c>
      <c r="U723" t="s">
        <v>29</v>
      </c>
      <c r="V723" t="s">
        <v>37</v>
      </c>
      <c r="Z723" t="s">
        <v>1172</v>
      </c>
      <c r="AA723" t="str">
        <f>VLOOKUP(A723,[2]registrasi!$B$2:$C$955,2,FALSE)</f>
        <v>registrasi</v>
      </c>
      <c r="AB723">
        <f>VLOOKUP(G723,[3]Sheet1!$C$6:$G$46,5,FALSE)</f>
        <v>103</v>
      </c>
      <c r="AC723" t="str">
        <f>VLOOKUP(A723,[2]nim!$A$2:$B$922,2,FALSE)</f>
        <v>diterima</v>
      </c>
    </row>
    <row r="724" spans="1:29" x14ac:dyDescent="0.3">
      <c r="A724">
        <v>4210115884</v>
      </c>
      <c r="B724">
        <v>1</v>
      </c>
      <c r="D724">
        <v>3111053</v>
      </c>
      <c r="E724" t="s">
        <v>227</v>
      </c>
      <c r="F724" t="str">
        <f>VLOOKUP(E724,[1]PRODI_2019!$E$2:$J$70,6,FALSE)</f>
        <v>Teknik</v>
      </c>
      <c r="G724">
        <f>VLOOKUP(E724,[1]PRODI_2019!$E$2:$K$70,7,FALSE)</f>
        <v>3335</v>
      </c>
      <c r="H724" t="str">
        <f>VLOOKUP(F724,Sheet1!$H$4:$I$11,2,FALSE)</f>
        <v>3_Teknik</v>
      </c>
      <c r="I724" t="s">
        <v>780</v>
      </c>
      <c r="J724" t="s">
        <v>35</v>
      </c>
      <c r="K724" t="s">
        <v>962</v>
      </c>
      <c r="L724" s="1">
        <v>37684</v>
      </c>
      <c r="M724" t="s">
        <v>28</v>
      </c>
      <c r="N724" t="s">
        <v>56</v>
      </c>
      <c r="O724" t="s">
        <v>29</v>
      </c>
      <c r="P724" t="s">
        <v>1142</v>
      </c>
      <c r="Q724" t="str">
        <f t="shared" si="33"/>
        <v>MAS</v>
      </c>
      <c r="R724" t="str">
        <f t="shared" si="34"/>
        <v>Swasta</v>
      </c>
      <c r="S724" t="str">
        <f t="shared" si="35"/>
        <v>MA</v>
      </c>
      <c r="T724" t="s">
        <v>56</v>
      </c>
      <c r="U724" t="s">
        <v>29</v>
      </c>
      <c r="V724" t="s">
        <v>31</v>
      </c>
      <c r="Z724" t="s">
        <v>1173</v>
      </c>
      <c r="AA724" t="str">
        <f>VLOOKUP(A724,[2]registrasi!$B$2:$C$955,2,FALSE)</f>
        <v>registrasi</v>
      </c>
      <c r="AB724">
        <f>VLOOKUP(G724,[3]Sheet1!$C$6:$G$46,5,FALSE)</f>
        <v>411</v>
      </c>
      <c r="AC724" t="e">
        <f>VLOOKUP(A724,[2]nim!$A$2:$B$922,2,FALSE)</f>
        <v>#N/A</v>
      </c>
    </row>
    <row r="725" spans="1:29" x14ac:dyDescent="0.3">
      <c r="A725">
        <v>4210092501</v>
      </c>
      <c r="B725">
        <v>1</v>
      </c>
      <c r="D725">
        <v>3111134</v>
      </c>
      <c r="E725" t="s">
        <v>217</v>
      </c>
      <c r="F725" t="str">
        <f>VLOOKUP(E725,[1]PRODI_2019!$E$2:$J$70,6,FALSE)</f>
        <v>FKIP</v>
      </c>
      <c r="G725">
        <f>VLOOKUP(E725,[1]PRODI_2019!$E$2:$K$70,7,FALSE)</f>
        <v>2284</v>
      </c>
      <c r="H725" t="str">
        <f>VLOOKUP(F725,Sheet1!$H$4:$I$11,2,FALSE)</f>
        <v>2_FKIP</v>
      </c>
      <c r="I725" t="s">
        <v>781</v>
      </c>
      <c r="J725" t="s">
        <v>26</v>
      </c>
      <c r="K725" t="s">
        <v>958</v>
      </c>
      <c r="L725" s="1">
        <v>37346</v>
      </c>
      <c r="M725" t="s">
        <v>28</v>
      </c>
      <c r="N725" t="s">
        <v>27</v>
      </c>
      <c r="O725" t="s">
        <v>29</v>
      </c>
      <c r="P725" t="s">
        <v>1123</v>
      </c>
      <c r="Q725" t="str">
        <f t="shared" ref="Q725:Q788" si="36">TRIM(LEFT(P725,FIND(" ",P725,1)))</f>
        <v>SMAN</v>
      </c>
      <c r="R725" t="str">
        <f t="shared" ref="R725:R788" si="37">IF(RIGHT(Q725,1)="N","Negeri","Swasta")</f>
        <v>Negeri</v>
      </c>
      <c r="S725" t="str">
        <f t="shared" si="35"/>
        <v>SMA</v>
      </c>
      <c r="T725" t="s">
        <v>27</v>
      </c>
      <c r="U725" t="s">
        <v>29</v>
      </c>
      <c r="V725" t="s">
        <v>31</v>
      </c>
      <c r="Z725" t="s">
        <v>1174</v>
      </c>
      <c r="AA725" t="str">
        <f>VLOOKUP(A725,[2]registrasi!$B$2:$C$955,2,FALSE)</f>
        <v>registrasi</v>
      </c>
      <c r="AB725">
        <f>VLOOKUP(G725,[3]Sheet1!$C$6:$G$46,5,FALSE)</f>
        <v>52</v>
      </c>
      <c r="AC725" t="e">
        <f>VLOOKUP(A725,[2]nim!$A$2:$B$922,2,FALSE)</f>
        <v>#N/A</v>
      </c>
    </row>
    <row r="726" spans="1:29" x14ac:dyDescent="0.3">
      <c r="A726">
        <v>4210122182</v>
      </c>
      <c r="B726">
        <v>1</v>
      </c>
      <c r="D726">
        <v>3111207</v>
      </c>
      <c r="E726" t="s">
        <v>235</v>
      </c>
      <c r="F726" t="str">
        <f>VLOOKUP(E726,[1]PRODI_2019!$E$2:$J$70,6,FALSE)</f>
        <v>Kedokteran</v>
      </c>
      <c r="G726">
        <f>VLOOKUP(E726,[1]PRODI_2019!$E$2:$K$70,7,FALSE)</f>
        <v>8881</v>
      </c>
      <c r="H726" t="str">
        <f>VLOOKUP(F726,Sheet1!$H$4:$I$11,2,FALSE)</f>
        <v>8_Kedokteran</v>
      </c>
      <c r="I726" t="s">
        <v>782</v>
      </c>
      <c r="J726" t="s">
        <v>35</v>
      </c>
      <c r="K726" t="s">
        <v>961</v>
      </c>
      <c r="L726" s="1">
        <v>37860</v>
      </c>
      <c r="M726" t="s">
        <v>28</v>
      </c>
      <c r="N726" t="s">
        <v>49</v>
      </c>
      <c r="O726" t="s">
        <v>29</v>
      </c>
      <c r="P726" t="s">
        <v>160</v>
      </c>
      <c r="Q726" t="str">
        <f t="shared" si="36"/>
        <v>SMAN</v>
      </c>
      <c r="R726" t="str">
        <f t="shared" si="37"/>
        <v>Negeri</v>
      </c>
      <c r="S726" t="str">
        <f t="shared" si="35"/>
        <v>SMA</v>
      </c>
      <c r="T726" t="s">
        <v>49</v>
      </c>
      <c r="U726" t="s">
        <v>29</v>
      </c>
      <c r="V726" t="s">
        <v>31</v>
      </c>
      <c r="Z726" t="s">
        <v>1180</v>
      </c>
      <c r="AA726" t="str">
        <f>VLOOKUP(A726,[2]registrasi!$B$2:$C$955,2,FALSE)</f>
        <v>registrasi</v>
      </c>
      <c r="AB726">
        <f>VLOOKUP(G726,[3]Sheet1!$C$6:$G$46,5,FALSE)</f>
        <v>584</v>
      </c>
      <c r="AC726" t="e">
        <f>VLOOKUP(A726,[2]nim!$A$2:$B$922,2,FALSE)</f>
        <v>#N/A</v>
      </c>
    </row>
    <row r="727" spans="1:29" x14ac:dyDescent="0.3">
      <c r="A727">
        <v>4210144307</v>
      </c>
      <c r="B727">
        <v>1</v>
      </c>
      <c r="D727">
        <v>3111215</v>
      </c>
      <c r="E727" t="s">
        <v>225</v>
      </c>
      <c r="F727" t="str">
        <f>VLOOKUP(E727,[1]PRODI_2019!$E$2:$J$70,6,FALSE)</f>
        <v>Teknik</v>
      </c>
      <c r="G727">
        <f>VLOOKUP(E727,[1]PRODI_2019!$E$2:$K$70,7,FALSE)</f>
        <v>3337</v>
      </c>
      <c r="H727" t="str">
        <f>VLOOKUP(F727,Sheet1!$H$4:$I$11,2,FALSE)</f>
        <v>3_Teknik</v>
      </c>
      <c r="I727" t="s">
        <v>783</v>
      </c>
      <c r="J727" t="s">
        <v>26</v>
      </c>
      <c r="K727" t="s">
        <v>960</v>
      </c>
      <c r="L727" s="1">
        <v>37807</v>
      </c>
      <c r="M727" t="s">
        <v>28</v>
      </c>
      <c r="N727" t="s">
        <v>27</v>
      </c>
      <c r="O727" t="s">
        <v>29</v>
      </c>
      <c r="P727" t="s">
        <v>1131</v>
      </c>
      <c r="Q727" t="str">
        <f t="shared" si="36"/>
        <v>SMAN</v>
      </c>
      <c r="R727" t="str">
        <f t="shared" si="37"/>
        <v>Negeri</v>
      </c>
      <c r="S727" t="str">
        <f t="shared" si="35"/>
        <v>SMA</v>
      </c>
      <c r="T727" t="s">
        <v>27</v>
      </c>
      <c r="U727" t="s">
        <v>29</v>
      </c>
      <c r="V727" t="s">
        <v>37</v>
      </c>
      <c r="Z727" t="s">
        <v>1172</v>
      </c>
      <c r="AA727" t="str">
        <f>VLOOKUP(A727,[2]registrasi!$B$2:$C$955,2,FALSE)</f>
        <v>registrasi</v>
      </c>
      <c r="AB727">
        <f>VLOOKUP(G727,[3]Sheet1!$C$6:$G$46,5,FALSE)</f>
        <v>1057</v>
      </c>
      <c r="AC727" t="e">
        <f>VLOOKUP(A727,[2]nim!$A$2:$B$922,2,FALSE)</f>
        <v>#N/A</v>
      </c>
    </row>
    <row r="728" spans="1:29" x14ac:dyDescent="0.3">
      <c r="A728">
        <v>4210151088</v>
      </c>
      <c r="B728">
        <v>1</v>
      </c>
      <c r="D728">
        <v>3111223</v>
      </c>
      <c r="E728" t="s">
        <v>233</v>
      </c>
      <c r="F728" t="str">
        <f>VLOOKUP(E728,[1]PRODI_2019!$E$2:$J$70,6,FALSE)</f>
        <v>Kedokteran</v>
      </c>
      <c r="G728">
        <f>VLOOKUP(E728,[1]PRODI_2019!$E$2:$K$70,7,FALSE)</f>
        <v>8884</v>
      </c>
      <c r="H728" t="str">
        <f>VLOOKUP(F728,Sheet1!$H$4:$I$11,2,FALSE)</f>
        <v>8_Kedokteran</v>
      </c>
      <c r="I728" t="s">
        <v>1378</v>
      </c>
      <c r="J728" t="s">
        <v>35</v>
      </c>
      <c r="K728" t="s">
        <v>958</v>
      </c>
      <c r="L728" s="1">
        <v>37729</v>
      </c>
      <c r="M728" t="s">
        <v>28</v>
      </c>
      <c r="N728" t="s">
        <v>27</v>
      </c>
      <c r="O728" t="s">
        <v>29</v>
      </c>
      <c r="P728" t="s">
        <v>1143</v>
      </c>
      <c r="Q728" t="str">
        <f t="shared" si="36"/>
        <v>SMAS</v>
      </c>
      <c r="R728" t="str">
        <f t="shared" si="37"/>
        <v>Swasta</v>
      </c>
      <c r="S728" t="str">
        <f t="shared" si="35"/>
        <v>SMA</v>
      </c>
      <c r="T728" t="s">
        <v>27</v>
      </c>
      <c r="U728" t="s">
        <v>29</v>
      </c>
      <c r="V728" t="s">
        <v>31</v>
      </c>
      <c r="Z728" t="s">
        <v>1181</v>
      </c>
      <c r="AA728" t="str">
        <f>VLOOKUP(A728,[2]registrasi!$B$2:$C$955,2,FALSE)</f>
        <v>registrasi</v>
      </c>
      <c r="AB728">
        <f>VLOOKUP(G728,[3]Sheet1!$C$6:$G$46,5,FALSE)</f>
        <v>630</v>
      </c>
      <c r="AC728" t="str">
        <f>VLOOKUP(A728,[2]nim!$A$2:$B$922,2,FALSE)</f>
        <v>diterima</v>
      </c>
    </row>
    <row r="729" spans="1:29" x14ac:dyDescent="0.3">
      <c r="A729">
        <v>4210174856</v>
      </c>
      <c r="B729">
        <v>1</v>
      </c>
      <c r="D729">
        <v>3111157</v>
      </c>
      <c r="E729" t="s">
        <v>214</v>
      </c>
      <c r="F729" t="str">
        <f>VLOOKUP(E729,[1]PRODI_2019!$E$2:$J$70,6,FALSE)</f>
        <v>FKIP</v>
      </c>
      <c r="G729">
        <f>VLOOKUP(E729,[1]PRODI_2019!$E$2:$K$70,7,FALSE)</f>
        <v>2282</v>
      </c>
      <c r="H729" t="str">
        <f>VLOOKUP(F729,Sheet1!$H$4:$I$11,2,FALSE)</f>
        <v>2_FKIP</v>
      </c>
      <c r="I729" t="s">
        <v>784</v>
      </c>
      <c r="J729" t="s">
        <v>35</v>
      </c>
      <c r="K729" t="s">
        <v>957</v>
      </c>
      <c r="L729" s="1">
        <v>37847</v>
      </c>
      <c r="M729" t="s">
        <v>28</v>
      </c>
      <c r="N729" t="s">
        <v>36</v>
      </c>
      <c r="O729" t="s">
        <v>29</v>
      </c>
      <c r="P729" t="s">
        <v>77</v>
      </c>
      <c r="Q729" t="str">
        <f t="shared" si="36"/>
        <v>SMAN</v>
      </c>
      <c r="R729" t="str">
        <f t="shared" si="37"/>
        <v>Negeri</v>
      </c>
      <c r="S729" t="str">
        <f t="shared" si="35"/>
        <v>SMA</v>
      </c>
      <c r="T729" t="s">
        <v>36</v>
      </c>
      <c r="U729" t="s">
        <v>29</v>
      </c>
      <c r="V729" t="s">
        <v>37</v>
      </c>
      <c r="Z729" t="s">
        <v>1175</v>
      </c>
      <c r="AA729" t="str">
        <f>VLOOKUP(A729,[2]registrasi!$B$2:$C$955,2,FALSE)</f>
        <v>registrasi</v>
      </c>
      <c r="AB729">
        <f>VLOOKUP(G729,[3]Sheet1!$C$6:$G$46,5,FALSE)</f>
        <v>191</v>
      </c>
      <c r="AC729" t="str">
        <f>VLOOKUP(A729,[2]nim!$A$2:$B$922,2,FALSE)</f>
        <v>diterima</v>
      </c>
    </row>
    <row r="730" spans="1:29" x14ac:dyDescent="0.3">
      <c r="A730">
        <v>4210803979</v>
      </c>
      <c r="B730">
        <v>1</v>
      </c>
      <c r="D730">
        <v>3111165</v>
      </c>
      <c r="E730" t="s">
        <v>208</v>
      </c>
      <c r="F730" t="str">
        <f>VLOOKUP(E730,[1]PRODI_2019!$E$2:$J$70,6,FALSE)</f>
        <v>FKIP</v>
      </c>
      <c r="G730">
        <f>VLOOKUP(E730,[1]PRODI_2019!$E$2:$K$70,7,FALSE)</f>
        <v>2281</v>
      </c>
      <c r="H730" t="str">
        <f>VLOOKUP(F730,Sheet1!$H$4:$I$11,2,FALSE)</f>
        <v>2_FKIP</v>
      </c>
      <c r="I730" t="s">
        <v>785</v>
      </c>
      <c r="J730" t="s">
        <v>26</v>
      </c>
      <c r="K730" t="s">
        <v>960</v>
      </c>
      <c r="L730" s="1">
        <v>37764</v>
      </c>
      <c r="M730" t="s">
        <v>28</v>
      </c>
      <c r="N730" t="s">
        <v>27</v>
      </c>
      <c r="O730" t="s">
        <v>29</v>
      </c>
      <c r="P730" t="s">
        <v>132</v>
      </c>
      <c r="Q730" t="str">
        <f t="shared" si="36"/>
        <v>SMAN</v>
      </c>
      <c r="R730" t="str">
        <f t="shared" si="37"/>
        <v>Negeri</v>
      </c>
      <c r="S730" t="str">
        <f t="shared" si="35"/>
        <v>SMA</v>
      </c>
      <c r="T730" t="s">
        <v>27</v>
      </c>
      <c r="U730" t="s">
        <v>29</v>
      </c>
      <c r="V730" t="s">
        <v>31</v>
      </c>
      <c r="Z730" t="s">
        <v>1179</v>
      </c>
      <c r="AA730" t="str">
        <f>VLOOKUP(A730,[2]registrasi!$B$2:$C$955,2,FALSE)</f>
        <v>registrasi</v>
      </c>
      <c r="AB730">
        <f>VLOOKUP(G730,[3]Sheet1!$C$6:$G$46,5,FALSE)</f>
        <v>160</v>
      </c>
      <c r="AC730" t="e">
        <f>VLOOKUP(A730,[2]nim!$A$2:$B$922,2,FALSE)</f>
        <v>#N/A</v>
      </c>
    </row>
    <row r="731" spans="1:29" x14ac:dyDescent="0.3">
      <c r="A731">
        <v>4210188218</v>
      </c>
      <c r="B731">
        <v>1</v>
      </c>
      <c r="D731">
        <v>3112017</v>
      </c>
      <c r="E731" t="s">
        <v>1187</v>
      </c>
      <c r="F731" t="str">
        <f>VLOOKUP(E731,[1]PRODI_2019!$E$2:$J$70,6,FALSE)</f>
        <v>Hukum</v>
      </c>
      <c r="G731">
        <f>VLOOKUP(E731,[1]PRODI_2019!$E$2:$K$70,7,FALSE)</f>
        <v>1111</v>
      </c>
      <c r="H731" t="str">
        <f>VLOOKUP(F731,Sheet1!$H$4:$I$11,2,FALSE)</f>
        <v>1_Hukum</v>
      </c>
      <c r="I731" t="s">
        <v>1379</v>
      </c>
      <c r="J731" t="s">
        <v>35</v>
      </c>
      <c r="K731" t="s">
        <v>1016</v>
      </c>
      <c r="L731" s="1">
        <v>37509</v>
      </c>
      <c r="M731" t="s">
        <v>28</v>
      </c>
      <c r="N731" t="s">
        <v>56</v>
      </c>
      <c r="O731" t="s">
        <v>29</v>
      </c>
      <c r="P731" t="s">
        <v>155</v>
      </c>
      <c r="Q731" t="str">
        <f t="shared" si="36"/>
        <v>SMAN</v>
      </c>
      <c r="R731" t="str">
        <f t="shared" si="37"/>
        <v>Negeri</v>
      </c>
      <c r="S731" t="str">
        <f t="shared" si="35"/>
        <v>SMA</v>
      </c>
      <c r="T731" t="s">
        <v>56</v>
      </c>
      <c r="U731" t="s">
        <v>29</v>
      </c>
      <c r="V731" t="s">
        <v>31</v>
      </c>
      <c r="Z731" t="s">
        <v>1176</v>
      </c>
      <c r="AA731" t="str">
        <f>VLOOKUP(A731,[2]registrasi!$B$2:$C$955,2,FALSE)</f>
        <v>registrasi</v>
      </c>
      <c r="AB731">
        <f>VLOOKUP(G731,[3]Sheet1!$C$6:$G$46,5,FALSE)</f>
        <v>1201</v>
      </c>
      <c r="AC731" t="e">
        <f>VLOOKUP(A731,[2]nim!$A$2:$B$922,2,FALSE)</f>
        <v>#N/A</v>
      </c>
    </row>
    <row r="732" spans="1:29" x14ac:dyDescent="0.3">
      <c r="A732">
        <v>4210190346</v>
      </c>
      <c r="B732">
        <v>1</v>
      </c>
      <c r="D732">
        <v>3111014</v>
      </c>
      <c r="E732" t="s">
        <v>213</v>
      </c>
      <c r="F732" t="str">
        <f>VLOOKUP(E732,[1]PRODI_2019!$E$2:$J$70,6,FALSE)</f>
        <v>Teknik</v>
      </c>
      <c r="G732">
        <f>VLOOKUP(E732,[1]PRODI_2019!$E$2:$K$70,7,FALSE)</f>
        <v>3331</v>
      </c>
      <c r="H732" t="str">
        <f>VLOOKUP(F732,Sheet1!$H$4:$I$11,2,FALSE)</f>
        <v>3_Teknik</v>
      </c>
      <c r="I732" t="s">
        <v>1380</v>
      </c>
      <c r="J732" t="s">
        <v>26</v>
      </c>
      <c r="K732" t="s">
        <v>972</v>
      </c>
      <c r="L732" s="1">
        <v>37486</v>
      </c>
      <c r="M732" t="s">
        <v>28</v>
      </c>
      <c r="N732" t="s">
        <v>36</v>
      </c>
      <c r="O732" t="s">
        <v>29</v>
      </c>
      <c r="P732" t="s">
        <v>187</v>
      </c>
      <c r="Q732" t="str">
        <f t="shared" si="36"/>
        <v>SMAN</v>
      </c>
      <c r="R732" t="str">
        <f t="shared" si="37"/>
        <v>Negeri</v>
      </c>
      <c r="S732" t="str">
        <f t="shared" si="35"/>
        <v>SMA</v>
      </c>
      <c r="T732" t="s">
        <v>36</v>
      </c>
      <c r="U732" t="s">
        <v>29</v>
      </c>
      <c r="V732" t="s">
        <v>31</v>
      </c>
      <c r="Z732" t="s">
        <v>1178</v>
      </c>
      <c r="AA732" t="e">
        <f>VLOOKUP(A732,[2]registrasi!$B$2:$C$955,2,FALSE)</f>
        <v>#N/A</v>
      </c>
      <c r="AB732">
        <f>VLOOKUP(G732,[3]Sheet1!$C$6:$G$46,5,FALSE)</f>
        <v>365</v>
      </c>
      <c r="AC732" t="e">
        <f>VLOOKUP(A732,[2]nim!$A$2:$B$922,2,FALSE)</f>
        <v>#N/A</v>
      </c>
    </row>
    <row r="733" spans="1:29" x14ac:dyDescent="0.3">
      <c r="A733">
        <v>4210196693</v>
      </c>
      <c r="B733">
        <v>1</v>
      </c>
      <c r="D733">
        <v>3111061</v>
      </c>
      <c r="E733" t="s">
        <v>223</v>
      </c>
      <c r="F733" t="str">
        <f>VLOOKUP(E733,[1]PRODI_2019!$E$2:$J$70,6,FALSE)</f>
        <v>Teknik</v>
      </c>
      <c r="G733">
        <f>VLOOKUP(E733,[1]PRODI_2019!$E$2:$K$70,7,FALSE)</f>
        <v>3336</v>
      </c>
      <c r="H733" t="str">
        <f>VLOOKUP(F733,Sheet1!$H$4:$I$11,2,FALSE)</f>
        <v>3_Teknik</v>
      </c>
      <c r="I733" t="s">
        <v>786</v>
      </c>
      <c r="J733" t="s">
        <v>26</v>
      </c>
      <c r="K733" t="s">
        <v>964</v>
      </c>
      <c r="L733" s="1">
        <v>37634</v>
      </c>
      <c r="M733" t="s">
        <v>28</v>
      </c>
      <c r="N733" t="s">
        <v>36</v>
      </c>
      <c r="O733" t="s">
        <v>29</v>
      </c>
      <c r="P733" t="s">
        <v>70</v>
      </c>
      <c r="Q733" t="str">
        <f t="shared" si="36"/>
        <v>SMAN</v>
      </c>
      <c r="R733" t="str">
        <f t="shared" si="37"/>
        <v>Negeri</v>
      </c>
      <c r="S733" t="str">
        <f t="shared" si="35"/>
        <v>SMA</v>
      </c>
      <c r="T733" t="s">
        <v>36</v>
      </c>
      <c r="U733" t="s">
        <v>29</v>
      </c>
      <c r="V733" t="s">
        <v>31</v>
      </c>
      <c r="Z733" t="s">
        <v>1178</v>
      </c>
      <c r="AA733" t="str">
        <f>VLOOKUP(A733,[2]registrasi!$B$2:$C$955,2,FALSE)</f>
        <v>registrasi</v>
      </c>
      <c r="AB733">
        <f>VLOOKUP(G733,[3]Sheet1!$C$6:$G$46,5,FALSE)</f>
        <v>511</v>
      </c>
      <c r="AC733" t="e">
        <f>VLOOKUP(A733,[2]nim!$A$2:$B$922,2,FALSE)</f>
        <v>#N/A</v>
      </c>
    </row>
    <row r="734" spans="1:29" x14ac:dyDescent="0.3">
      <c r="A734">
        <v>4210198183</v>
      </c>
      <c r="B734">
        <v>1</v>
      </c>
      <c r="D734">
        <v>3112064</v>
      </c>
      <c r="E734" t="s">
        <v>215</v>
      </c>
      <c r="F734" t="str">
        <f>VLOOKUP(E734,[1]PRODI_2019!$E$2:$J$70,6,FALSE)</f>
        <v>FISIP</v>
      </c>
      <c r="G734">
        <f>VLOOKUP(E734,[1]PRODI_2019!$E$2:$K$70,7,FALSE)</f>
        <v>6662</v>
      </c>
      <c r="H734" t="str">
        <f>VLOOKUP(F734,Sheet1!$H$4:$I$11,2,FALSE)</f>
        <v>6_FISIP</v>
      </c>
      <c r="I734" t="s">
        <v>787</v>
      </c>
      <c r="J734" t="s">
        <v>35</v>
      </c>
      <c r="K734" t="s">
        <v>964</v>
      </c>
      <c r="L734" s="1">
        <v>37779</v>
      </c>
      <c r="M734" t="s">
        <v>28</v>
      </c>
      <c r="N734" t="s">
        <v>36</v>
      </c>
      <c r="O734" t="s">
        <v>29</v>
      </c>
      <c r="P734" t="s">
        <v>130</v>
      </c>
      <c r="Q734" t="str">
        <f t="shared" si="36"/>
        <v>MAS</v>
      </c>
      <c r="R734" t="str">
        <f t="shared" si="37"/>
        <v>Swasta</v>
      </c>
      <c r="S734" t="str">
        <f t="shared" si="35"/>
        <v>MA</v>
      </c>
      <c r="T734" t="s">
        <v>36</v>
      </c>
      <c r="U734" t="s">
        <v>29</v>
      </c>
      <c r="V734" t="s">
        <v>31</v>
      </c>
      <c r="Z734" t="s">
        <v>1172</v>
      </c>
      <c r="AA734" t="str">
        <f>VLOOKUP(A734,[2]registrasi!$B$2:$C$955,2,FALSE)</f>
        <v>registrasi</v>
      </c>
      <c r="AB734">
        <f>VLOOKUP(G734,[3]Sheet1!$C$6:$G$46,5,FALSE)</f>
        <v>1423</v>
      </c>
      <c r="AC734" t="e">
        <f>VLOOKUP(A734,[2]nim!$A$2:$B$922,2,FALSE)</f>
        <v>#N/A</v>
      </c>
    </row>
    <row r="735" spans="1:29" x14ac:dyDescent="0.3">
      <c r="A735">
        <v>4210194157</v>
      </c>
      <c r="B735">
        <v>1</v>
      </c>
      <c r="D735">
        <v>3112145</v>
      </c>
      <c r="E735" t="s">
        <v>219</v>
      </c>
      <c r="F735" t="str">
        <f>VLOOKUP(E735,[1]PRODI_2019!$E$2:$J$70,6,FALSE)</f>
        <v>FKIP</v>
      </c>
      <c r="G735">
        <f>VLOOKUP(E735,[1]PRODI_2019!$E$2:$K$70,7,FALSE)</f>
        <v>2288</v>
      </c>
      <c r="H735" t="str">
        <f>VLOOKUP(F735,Sheet1!$H$4:$I$11,2,FALSE)</f>
        <v>2_FKIP</v>
      </c>
      <c r="I735" t="s">
        <v>1381</v>
      </c>
      <c r="J735" t="s">
        <v>35</v>
      </c>
      <c r="K735" t="s">
        <v>972</v>
      </c>
      <c r="L735" s="1">
        <v>37706</v>
      </c>
      <c r="M735" t="s">
        <v>28</v>
      </c>
      <c r="N735" t="s">
        <v>36</v>
      </c>
      <c r="O735" t="s">
        <v>29</v>
      </c>
      <c r="P735" t="s">
        <v>1144</v>
      </c>
      <c r="Q735" t="str">
        <f t="shared" si="36"/>
        <v>SMAS</v>
      </c>
      <c r="R735" t="str">
        <f t="shared" si="37"/>
        <v>Swasta</v>
      </c>
      <c r="S735" t="str">
        <f t="shared" si="35"/>
        <v>SMA</v>
      </c>
      <c r="T735" t="s">
        <v>36</v>
      </c>
      <c r="U735" t="s">
        <v>29</v>
      </c>
      <c r="V735" t="s">
        <v>31</v>
      </c>
      <c r="Z735" t="s">
        <v>1172</v>
      </c>
      <c r="AA735" t="str">
        <f>VLOOKUP(A735,[2]registrasi!$B$2:$C$955,2,FALSE)</f>
        <v>registrasi</v>
      </c>
      <c r="AB735">
        <f>VLOOKUP(G735,[3]Sheet1!$C$6:$G$46,5,FALSE)</f>
        <v>200</v>
      </c>
      <c r="AC735" t="str">
        <f>VLOOKUP(A735,[2]nim!$A$2:$B$922,2,FALSE)</f>
        <v>diterima</v>
      </c>
    </row>
    <row r="736" spans="1:29" x14ac:dyDescent="0.3">
      <c r="A736">
        <v>4210213587</v>
      </c>
      <c r="B736">
        <v>1</v>
      </c>
      <c r="D736">
        <v>3112041</v>
      </c>
      <c r="E736" t="s">
        <v>1186</v>
      </c>
      <c r="F736" t="str">
        <f>VLOOKUP(E736,[1]PRODI_2019!$E$2:$J$70,6,FALSE)</f>
        <v>FEB</v>
      </c>
      <c r="G736">
        <f>VLOOKUP(E736,[1]PRODI_2019!$E$2:$K$70,7,FALSE)</f>
        <v>5553</v>
      </c>
      <c r="H736" t="str">
        <f>VLOOKUP(F736,Sheet1!$H$4:$I$11,2,FALSE)</f>
        <v>5_FEB</v>
      </c>
      <c r="I736" t="s">
        <v>1382</v>
      </c>
      <c r="J736" t="s">
        <v>35</v>
      </c>
      <c r="K736" t="s">
        <v>972</v>
      </c>
      <c r="L736" s="1">
        <v>37798</v>
      </c>
      <c r="M736" t="s">
        <v>28</v>
      </c>
      <c r="N736" t="s">
        <v>36</v>
      </c>
      <c r="O736" t="s">
        <v>29</v>
      </c>
      <c r="P736" t="s">
        <v>187</v>
      </c>
      <c r="Q736" t="str">
        <f t="shared" si="36"/>
        <v>SMAN</v>
      </c>
      <c r="R736" t="str">
        <f t="shared" si="37"/>
        <v>Negeri</v>
      </c>
      <c r="S736" t="str">
        <f t="shared" si="35"/>
        <v>SMA</v>
      </c>
      <c r="T736" t="s">
        <v>36</v>
      </c>
      <c r="U736" t="s">
        <v>29</v>
      </c>
      <c r="V736" t="s">
        <v>37</v>
      </c>
      <c r="Z736" t="s">
        <v>1172</v>
      </c>
      <c r="AA736" t="str">
        <f>VLOOKUP(A736,[2]registrasi!$B$2:$C$955,2,FALSE)</f>
        <v>registrasi</v>
      </c>
      <c r="AB736">
        <f>VLOOKUP(G736,[3]Sheet1!$C$6:$G$46,5,FALSE)</f>
        <v>288</v>
      </c>
      <c r="AC736" t="str">
        <f>VLOOKUP(A736,[2]nim!$A$2:$B$922,2,FALSE)</f>
        <v>diterima</v>
      </c>
    </row>
    <row r="737" spans="1:29" x14ac:dyDescent="0.3">
      <c r="A737">
        <v>4210213816</v>
      </c>
      <c r="B737">
        <v>1</v>
      </c>
      <c r="D737">
        <v>3111076</v>
      </c>
      <c r="E737" t="s">
        <v>218</v>
      </c>
      <c r="F737" t="str">
        <f>VLOOKUP(E737,[1]PRODI_2019!$E$2:$J$70,6,FALSE)</f>
        <v>Pertanian</v>
      </c>
      <c r="G737">
        <f>VLOOKUP(E737,[1]PRODI_2019!$E$2:$K$70,7,FALSE)</f>
        <v>4441</v>
      </c>
      <c r="H737" t="str">
        <f>VLOOKUP(F737,Sheet1!$H$4:$I$11,2,FALSE)</f>
        <v>4_Pertanian</v>
      </c>
      <c r="I737" t="s">
        <v>1383</v>
      </c>
      <c r="J737" t="s">
        <v>35</v>
      </c>
      <c r="K737" t="s">
        <v>967</v>
      </c>
      <c r="L737" s="1">
        <v>37817</v>
      </c>
      <c r="M737" t="s">
        <v>28</v>
      </c>
      <c r="N737" t="s">
        <v>43</v>
      </c>
      <c r="O737" t="s">
        <v>29</v>
      </c>
      <c r="P737" t="s">
        <v>111</v>
      </c>
      <c r="Q737" t="str">
        <f t="shared" si="36"/>
        <v>SMAN</v>
      </c>
      <c r="R737" t="str">
        <f t="shared" si="37"/>
        <v>Negeri</v>
      </c>
      <c r="S737" t="str">
        <f t="shared" si="35"/>
        <v>SMA</v>
      </c>
      <c r="T737" t="s">
        <v>43</v>
      </c>
      <c r="U737" t="s">
        <v>29</v>
      </c>
      <c r="V737" t="s">
        <v>31</v>
      </c>
      <c r="Z737" t="s">
        <v>1179</v>
      </c>
      <c r="AA737" t="str">
        <f>VLOOKUP(A737,[2]registrasi!$B$2:$C$955,2,FALSE)</f>
        <v>registrasi</v>
      </c>
      <c r="AB737">
        <f>VLOOKUP(G737,[3]Sheet1!$C$6:$G$46,5,FALSE)</f>
        <v>789</v>
      </c>
      <c r="AC737" t="e">
        <f>VLOOKUP(A737,[2]nim!$A$2:$B$922,2,FALSE)</f>
        <v>#N/A</v>
      </c>
    </row>
    <row r="738" spans="1:29" x14ac:dyDescent="0.3">
      <c r="A738">
        <v>4210198370</v>
      </c>
      <c r="B738">
        <v>1</v>
      </c>
      <c r="D738">
        <v>3112114</v>
      </c>
      <c r="E738" t="s">
        <v>229</v>
      </c>
      <c r="F738" t="str">
        <f>VLOOKUP(E738,[1]PRODI_2019!$E$2:$J$70,6,FALSE)</f>
        <v>FKIP</v>
      </c>
      <c r="G738">
        <f>VLOOKUP(E738,[1]PRODI_2019!$E$2:$K$70,7,FALSE)</f>
        <v>2228</v>
      </c>
      <c r="H738" t="str">
        <f>VLOOKUP(F738,Sheet1!$H$4:$I$11,2,FALSE)</f>
        <v>2_FKIP</v>
      </c>
      <c r="I738" t="s">
        <v>788</v>
      </c>
      <c r="J738" t="s">
        <v>35</v>
      </c>
      <c r="K738" t="s">
        <v>961</v>
      </c>
      <c r="L738" s="1">
        <v>37945</v>
      </c>
      <c r="M738" t="s">
        <v>28</v>
      </c>
      <c r="N738" t="s">
        <v>49</v>
      </c>
      <c r="O738" t="s">
        <v>29</v>
      </c>
      <c r="P738" t="s">
        <v>130</v>
      </c>
      <c r="Q738" t="str">
        <f t="shared" si="36"/>
        <v>MAS</v>
      </c>
      <c r="R738" t="str">
        <f t="shared" si="37"/>
        <v>Swasta</v>
      </c>
      <c r="S738" t="str">
        <f t="shared" si="35"/>
        <v>MA</v>
      </c>
      <c r="T738" t="s">
        <v>36</v>
      </c>
      <c r="U738" t="s">
        <v>29</v>
      </c>
      <c r="V738" t="s">
        <v>31</v>
      </c>
      <c r="Z738" t="s">
        <v>1175</v>
      </c>
      <c r="AA738" t="str">
        <f>VLOOKUP(A738,[2]registrasi!$B$2:$C$955,2,FALSE)</f>
        <v>registrasi</v>
      </c>
      <c r="AB738">
        <f>VLOOKUP(G738,[3]Sheet1!$C$6:$G$46,5,FALSE)</f>
        <v>224</v>
      </c>
      <c r="AC738" t="e">
        <f>VLOOKUP(A738,[2]nim!$A$2:$B$922,2,FALSE)</f>
        <v>#N/A</v>
      </c>
    </row>
    <row r="739" spans="1:29" x14ac:dyDescent="0.3">
      <c r="A739">
        <v>4210221322</v>
      </c>
      <c r="B739">
        <v>1</v>
      </c>
      <c r="D739">
        <v>3112017</v>
      </c>
      <c r="E739" t="s">
        <v>1187</v>
      </c>
      <c r="F739" t="str">
        <f>VLOOKUP(E739,[1]PRODI_2019!$E$2:$J$70,6,FALSE)</f>
        <v>Hukum</v>
      </c>
      <c r="G739">
        <f>VLOOKUP(E739,[1]PRODI_2019!$E$2:$K$70,7,FALSE)</f>
        <v>1111</v>
      </c>
      <c r="H739" t="str">
        <f>VLOOKUP(F739,Sheet1!$H$4:$I$11,2,FALSE)</f>
        <v>1_Hukum</v>
      </c>
      <c r="I739" t="s">
        <v>789</v>
      </c>
      <c r="J739" t="s">
        <v>26</v>
      </c>
      <c r="K739" t="s">
        <v>964</v>
      </c>
      <c r="L739" s="1">
        <v>37592</v>
      </c>
      <c r="M739" t="s">
        <v>28</v>
      </c>
      <c r="N739" t="s">
        <v>36</v>
      </c>
      <c r="O739" t="s">
        <v>29</v>
      </c>
      <c r="P739" t="s">
        <v>187</v>
      </c>
      <c r="Q739" t="str">
        <f t="shared" si="36"/>
        <v>SMAN</v>
      </c>
      <c r="R739" t="str">
        <f t="shared" si="37"/>
        <v>Negeri</v>
      </c>
      <c r="S739" t="str">
        <f t="shared" si="35"/>
        <v>SMA</v>
      </c>
      <c r="T739" t="s">
        <v>36</v>
      </c>
      <c r="U739" t="s">
        <v>29</v>
      </c>
      <c r="V739" t="s">
        <v>37</v>
      </c>
      <c r="Z739" t="s">
        <v>1172</v>
      </c>
      <c r="AA739" t="str">
        <f>VLOOKUP(A739,[2]registrasi!$B$2:$C$955,2,FALSE)</f>
        <v>registrasi</v>
      </c>
      <c r="AB739">
        <f>VLOOKUP(G739,[3]Sheet1!$C$6:$G$46,5,FALSE)</f>
        <v>1201</v>
      </c>
      <c r="AC739" t="str">
        <f>VLOOKUP(A739,[2]nim!$A$2:$B$922,2,FALSE)</f>
        <v>diterima</v>
      </c>
    </row>
    <row r="740" spans="1:29" x14ac:dyDescent="0.3">
      <c r="A740">
        <v>4210216114</v>
      </c>
      <c r="B740">
        <v>1</v>
      </c>
      <c r="D740">
        <v>3111076</v>
      </c>
      <c r="E740" t="s">
        <v>218</v>
      </c>
      <c r="F740" t="str">
        <f>VLOOKUP(E740,[1]PRODI_2019!$E$2:$J$70,6,FALSE)</f>
        <v>Pertanian</v>
      </c>
      <c r="G740">
        <f>VLOOKUP(E740,[1]PRODI_2019!$E$2:$K$70,7,FALSE)</f>
        <v>4441</v>
      </c>
      <c r="H740" t="str">
        <f>VLOOKUP(F740,Sheet1!$H$4:$I$11,2,FALSE)</f>
        <v>4_Pertanian</v>
      </c>
      <c r="I740" t="s">
        <v>1384</v>
      </c>
      <c r="J740" t="s">
        <v>35</v>
      </c>
      <c r="K740" t="s">
        <v>972</v>
      </c>
      <c r="L740" s="1">
        <v>37954</v>
      </c>
      <c r="M740" t="s">
        <v>28</v>
      </c>
      <c r="N740" t="s">
        <v>36</v>
      </c>
      <c r="O740" t="s">
        <v>29</v>
      </c>
      <c r="P740" t="s">
        <v>187</v>
      </c>
      <c r="Q740" t="str">
        <f t="shared" si="36"/>
        <v>SMAN</v>
      </c>
      <c r="R740" t="str">
        <f t="shared" si="37"/>
        <v>Negeri</v>
      </c>
      <c r="S740" t="str">
        <f t="shared" si="35"/>
        <v>SMA</v>
      </c>
      <c r="T740" t="s">
        <v>36</v>
      </c>
      <c r="U740" t="s">
        <v>29</v>
      </c>
      <c r="V740" t="s">
        <v>37</v>
      </c>
      <c r="Z740" t="s">
        <v>1172</v>
      </c>
      <c r="AA740" t="str">
        <f>VLOOKUP(A740,[2]registrasi!$B$2:$C$955,2,FALSE)</f>
        <v>registrasi</v>
      </c>
      <c r="AB740">
        <f>VLOOKUP(G740,[3]Sheet1!$C$6:$G$46,5,FALSE)</f>
        <v>789</v>
      </c>
      <c r="AC740" t="str">
        <f>VLOOKUP(A740,[2]nim!$A$2:$B$922,2,FALSE)</f>
        <v>diterima</v>
      </c>
    </row>
    <row r="741" spans="1:29" x14ac:dyDescent="0.3">
      <c r="A741">
        <v>4210790046</v>
      </c>
      <c r="B741">
        <v>1</v>
      </c>
      <c r="D741">
        <v>3112145</v>
      </c>
      <c r="E741" t="s">
        <v>219</v>
      </c>
      <c r="F741" t="str">
        <f>VLOOKUP(E741,[1]PRODI_2019!$E$2:$J$70,6,FALSE)</f>
        <v>FKIP</v>
      </c>
      <c r="G741">
        <f>VLOOKUP(E741,[1]PRODI_2019!$E$2:$K$70,7,FALSE)</f>
        <v>2288</v>
      </c>
      <c r="H741" t="str">
        <f>VLOOKUP(F741,Sheet1!$H$4:$I$11,2,FALSE)</f>
        <v>2_FKIP</v>
      </c>
      <c r="I741" t="s">
        <v>790</v>
      </c>
      <c r="J741" t="s">
        <v>35</v>
      </c>
      <c r="K741" t="s">
        <v>960</v>
      </c>
      <c r="L741" s="1">
        <v>37966</v>
      </c>
      <c r="M741" t="s">
        <v>28</v>
      </c>
      <c r="N741" t="s">
        <v>27</v>
      </c>
      <c r="O741" t="s">
        <v>29</v>
      </c>
      <c r="P741" t="s">
        <v>148</v>
      </c>
      <c r="Q741" t="str">
        <f t="shared" si="36"/>
        <v>MAN</v>
      </c>
      <c r="R741" t="str">
        <f t="shared" si="37"/>
        <v>Negeri</v>
      </c>
      <c r="S741" t="str">
        <f t="shared" si="35"/>
        <v>MA</v>
      </c>
      <c r="T741" t="s">
        <v>27</v>
      </c>
      <c r="U741" t="s">
        <v>29</v>
      </c>
      <c r="V741" t="s">
        <v>37</v>
      </c>
      <c r="Z741" t="s">
        <v>1172</v>
      </c>
      <c r="AA741" t="str">
        <f>VLOOKUP(A741,[2]registrasi!$B$2:$C$955,2,FALSE)</f>
        <v>registrasi</v>
      </c>
      <c r="AB741">
        <f>VLOOKUP(G741,[3]Sheet1!$C$6:$G$46,5,FALSE)</f>
        <v>200</v>
      </c>
      <c r="AC741" t="str">
        <f>VLOOKUP(A741,[2]nim!$A$2:$B$922,2,FALSE)</f>
        <v>diterima</v>
      </c>
    </row>
    <row r="742" spans="1:29" x14ac:dyDescent="0.3">
      <c r="A742">
        <v>4210238869</v>
      </c>
      <c r="B742">
        <v>1</v>
      </c>
      <c r="D742">
        <v>3111014</v>
      </c>
      <c r="E742" t="s">
        <v>213</v>
      </c>
      <c r="F742" t="str">
        <f>VLOOKUP(E742,[1]PRODI_2019!$E$2:$J$70,6,FALSE)</f>
        <v>Teknik</v>
      </c>
      <c r="G742">
        <f>VLOOKUP(E742,[1]PRODI_2019!$E$2:$K$70,7,FALSE)</f>
        <v>3331</v>
      </c>
      <c r="H742" t="str">
        <f>VLOOKUP(F742,Sheet1!$H$4:$I$11,2,FALSE)</f>
        <v>3_Teknik</v>
      </c>
      <c r="I742" t="s">
        <v>791</v>
      </c>
      <c r="J742" t="s">
        <v>26</v>
      </c>
      <c r="K742" t="s">
        <v>963</v>
      </c>
      <c r="L742" s="1">
        <v>37350</v>
      </c>
      <c r="M742" t="s">
        <v>28</v>
      </c>
      <c r="N742" t="s">
        <v>75</v>
      </c>
      <c r="O742" t="s">
        <v>1202</v>
      </c>
      <c r="P742" t="s">
        <v>1145</v>
      </c>
      <c r="Q742" t="str">
        <f t="shared" si="36"/>
        <v>SMAS</v>
      </c>
      <c r="R742" t="str">
        <f t="shared" si="37"/>
        <v>Swasta</v>
      </c>
      <c r="S742" t="str">
        <f t="shared" si="35"/>
        <v>SMA</v>
      </c>
      <c r="T742" t="s">
        <v>39</v>
      </c>
      <c r="U742" t="s">
        <v>29</v>
      </c>
      <c r="V742" t="s">
        <v>31</v>
      </c>
      <c r="Z742" t="s">
        <v>1177</v>
      </c>
      <c r="AA742" t="str">
        <f>VLOOKUP(A742,[2]registrasi!$B$2:$C$955,2,FALSE)</f>
        <v>registrasi</v>
      </c>
      <c r="AB742">
        <f>VLOOKUP(G742,[3]Sheet1!$C$6:$G$46,5,FALSE)</f>
        <v>365</v>
      </c>
      <c r="AC742" t="str">
        <f>VLOOKUP(A742,[2]nim!$A$2:$B$922,2,FALSE)</f>
        <v>diterima</v>
      </c>
    </row>
    <row r="743" spans="1:29" x14ac:dyDescent="0.3">
      <c r="A743">
        <v>4210242756</v>
      </c>
      <c r="B743">
        <v>1</v>
      </c>
      <c r="D743">
        <v>3112064</v>
      </c>
      <c r="E743" t="s">
        <v>215</v>
      </c>
      <c r="F743" t="str">
        <f>VLOOKUP(E743,[1]PRODI_2019!$E$2:$J$70,6,FALSE)</f>
        <v>FISIP</v>
      </c>
      <c r="G743">
        <f>VLOOKUP(E743,[1]PRODI_2019!$E$2:$K$70,7,FALSE)</f>
        <v>6662</v>
      </c>
      <c r="H743" t="str">
        <f>VLOOKUP(F743,Sheet1!$H$4:$I$11,2,FALSE)</f>
        <v>6_FISIP</v>
      </c>
      <c r="I743" t="s">
        <v>792</v>
      </c>
      <c r="J743" t="s">
        <v>26</v>
      </c>
      <c r="K743" t="s">
        <v>962</v>
      </c>
      <c r="L743" s="1">
        <v>37467</v>
      </c>
      <c r="M743" t="s">
        <v>28</v>
      </c>
      <c r="N743" t="s">
        <v>43</v>
      </c>
      <c r="O743" t="s">
        <v>29</v>
      </c>
      <c r="P743" t="s">
        <v>158</v>
      </c>
      <c r="Q743" t="str">
        <f t="shared" si="36"/>
        <v>SMAN</v>
      </c>
      <c r="R743" t="str">
        <f t="shared" si="37"/>
        <v>Negeri</v>
      </c>
      <c r="S743" t="str">
        <f t="shared" si="35"/>
        <v>SMA</v>
      </c>
      <c r="T743" t="s">
        <v>43</v>
      </c>
      <c r="U743" t="s">
        <v>29</v>
      </c>
      <c r="V743" t="s">
        <v>37</v>
      </c>
      <c r="Z743" t="s">
        <v>1172</v>
      </c>
      <c r="AA743" t="str">
        <f>VLOOKUP(A743,[2]registrasi!$B$2:$C$955,2,FALSE)</f>
        <v>registrasi</v>
      </c>
      <c r="AB743">
        <f>VLOOKUP(G743,[3]Sheet1!$C$6:$G$46,5,FALSE)</f>
        <v>1423</v>
      </c>
      <c r="AC743" t="str">
        <f>VLOOKUP(A743,[2]nim!$A$2:$B$922,2,FALSE)</f>
        <v>diterima</v>
      </c>
    </row>
    <row r="744" spans="1:29" x14ac:dyDescent="0.3">
      <c r="A744">
        <v>4210245439</v>
      </c>
      <c r="B744">
        <v>1</v>
      </c>
      <c r="D744">
        <v>3111173</v>
      </c>
      <c r="E744" t="s">
        <v>228</v>
      </c>
      <c r="F744" t="str">
        <f>VLOOKUP(E744,[1]PRODI_2019!$E$2:$J$70,6,FALSE)</f>
        <v>Pertanian</v>
      </c>
      <c r="G744">
        <f>VLOOKUP(E744,[1]PRODI_2019!$E$2:$K$70,7,FALSE)</f>
        <v>4444</v>
      </c>
      <c r="H744" t="str">
        <f>VLOOKUP(F744,Sheet1!$H$4:$I$11,2,FALSE)</f>
        <v>4_Pertanian</v>
      </c>
      <c r="I744" t="s">
        <v>1385</v>
      </c>
      <c r="J744" t="s">
        <v>35</v>
      </c>
      <c r="K744" t="s">
        <v>967</v>
      </c>
      <c r="L744" s="1">
        <v>37781</v>
      </c>
      <c r="M744" t="s">
        <v>28</v>
      </c>
      <c r="N744" t="s">
        <v>56</v>
      </c>
      <c r="O744" t="s">
        <v>29</v>
      </c>
      <c r="P744" t="s">
        <v>175</v>
      </c>
      <c r="Q744" t="str">
        <f t="shared" si="36"/>
        <v>SMAN</v>
      </c>
      <c r="R744" t="str">
        <f t="shared" si="37"/>
        <v>Negeri</v>
      </c>
      <c r="S744" t="str">
        <f t="shared" si="35"/>
        <v>SMA</v>
      </c>
      <c r="T744" t="s">
        <v>56</v>
      </c>
      <c r="U744" t="s">
        <v>29</v>
      </c>
      <c r="V744" t="s">
        <v>31</v>
      </c>
      <c r="Z744" t="s">
        <v>1177</v>
      </c>
      <c r="AA744" t="str">
        <f>VLOOKUP(A744,[2]registrasi!$B$2:$C$955,2,FALSE)</f>
        <v>registrasi</v>
      </c>
      <c r="AB744">
        <f>VLOOKUP(G744,[3]Sheet1!$C$6:$G$46,5,FALSE)</f>
        <v>476</v>
      </c>
      <c r="AC744" t="str">
        <f>VLOOKUP(A744,[2]nim!$A$2:$B$922,2,FALSE)</f>
        <v>diterima</v>
      </c>
    </row>
    <row r="745" spans="1:29" x14ac:dyDescent="0.3">
      <c r="A745">
        <v>4210261027</v>
      </c>
      <c r="B745">
        <v>1</v>
      </c>
      <c r="D745">
        <v>3111142</v>
      </c>
      <c r="E745" t="s">
        <v>230</v>
      </c>
      <c r="F745" t="str">
        <f>VLOOKUP(E745,[1]PRODI_2019!$E$2:$J$70,6,FALSE)</f>
        <v>FKIP</v>
      </c>
      <c r="G745">
        <f>VLOOKUP(E745,[1]PRODI_2019!$E$2:$K$70,7,FALSE)</f>
        <v>2280</v>
      </c>
      <c r="H745" t="str">
        <f>VLOOKUP(F745,Sheet1!$H$4:$I$11,2,FALSE)</f>
        <v>2_FKIP</v>
      </c>
      <c r="I745" t="s">
        <v>793</v>
      </c>
      <c r="J745" t="s">
        <v>35</v>
      </c>
      <c r="K745" t="s">
        <v>960</v>
      </c>
      <c r="L745" s="1">
        <v>37966</v>
      </c>
      <c r="M745" t="s">
        <v>28</v>
      </c>
      <c r="N745" t="s">
        <v>27</v>
      </c>
      <c r="O745" t="s">
        <v>29</v>
      </c>
      <c r="P745" t="s">
        <v>1123</v>
      </c>
      <c r="Q745" t="str">
        <f t="shared" si="36"/>
        <v>SMAN</v>
      </c>
      <c r="R745" t="str">
        <f t="shared" si="37"/>
        <v>Negeri</v>
      </c>
      <c r="S745" t="str">
        <f t="shared" si="35"/>
        <v>SMA</v>
      </c>
      <c r="T745" t="s">
        <v>27</v>
      </c>
      <c r="U745" t="s">
        <v>29</v>
      </c>
      <c r="V745" t="s">
        <v>31</v>
      </c>
      <c r="Z745" t="s">
        <v>1173</v>
      </c>
      <c r="AA745" t="str">
        <f>VLOOKUP(A745,[2]registrasi!$B$2:$C$955,2,FALSE)</f>
        <v>registrasi</v>
      </c>
      <c r="AB745">
        <f>VLOOKUP(G745,[3]Sheet1!$C$6:$G$46,5,FALSE)</f>
        <v>151</v>
      </c>
      <c r="AC745" t="str">
        <f>VLOOKUP(A745,[2]nim!$A$2:$B$922,2,FALSE)</f>
        <v>diterima</v>
      </c>
    </row>
    <row r="746" spans="1:29" x14ac:dyDescent="0.3">
      <c r="A746">
        <v>4210267921</v>
      </c>
      <c r="B746">
        <v>1</v>
      </c>
      <c r="D746">
        <v>3112072</v>
      </c>
      <c r="E746" t="s">
        <v>203</v>
      </c>
      <c r="F746" t="str">
        <f>VLOOKUP(E746,[1]PRODI_2019!$E$2:$J$70,6,FALSE)</f>
        <v>FKIP</v>
      </c>
      <c r="G746">
        <f>VLOOKUP(E746,[1]PRODI_2019!$E$2:$K$70,7,FALSE)</f>
        <v>2221</v>
      </c>
      <c r="H746" t="str">
        <f>VLOOKUP(F746,Sheet1!$H$4:$I$11,2,FALSE)</f>
        <v>2_FKIP</v>
      </c>
      <c r="I746" t="s">
        <v>794</v>
      </c>
      <c r="J746" t="s">
        <v>35</v>
      </c>
      <c r="K746" t="s">
        <v>958</v>
      </c>
      <c r="L746" s="1">
        <v>37841</v>
      </c>
      <c r="M746" t="s">
        <v>28</v>
      </c>
      <c r="N746" t="s">
        <v>27</v>
      </c>
      <c r="O746" t="s">
        <v>29</v>
      </c>
      <c r="P746" t="s">
        <v>1131</v>
      </c>
      <c r="Q746" t="str">
        <f t="shared" si="36"/>
        <v>SMAN</v>
      </c>
      <c r="R746" t="str">
        <f t="shared" si="37"/>
        <v>Negeri</v>
      </c>
      <c r="S746" t="str">
        <f t="shared" si="35"/>
        <v>SMA</v>
      </c>
      <c r="T746" t="s">
        <v>27</v>
      </c>
      <c r="U746" t="s">
        <v>29</v>
      </c>
      <c r="V746" t="s">
        <v>31</v>
      </c>
      <c r="Z746" t="s">
        <v>1174</v>
      </c>
      <c r="AA746" t="str">
        <f>VLOOKUP(A746,[2]registrasi!$B$2:$C$955,2,FALSE)</f>
        <v>registrasi</v>
      </c>
      <c r="AB746">
        <f>VLOOKUP(G746,[3]Sheet1!$C$6:$G$46,5,FALSE)</f>
        <v>112</v>
      </c>
      <c r="AC746" t="e">
        <f>VLOOKUP(A746,[2]nim!$A$2:$B$922,2,FALSE)</f>
        <v>#N/A</v>
      </c>
    </row>
    <row r="747" spans="1:29" x14ac:dyDescent="0.3">
      <c r="A747">
        <v>4210276653</v>
      </c>
      <c r="B747">
        <v>1</v>
      </c>
      <c r="D747">
        <v>3111173</v>
      </c>
      <c r="E747" t="s">
        <v>228</v>
      </c>
      <c r="F747" t="str">
        <f>VLOOKUP(E747,[1]PRODI_2019!$E$2:$J$70,6,FALSE)</f>
        <v>Pertanian</v>
      </c>
      <c r="G747">
        <f>VLOOKUP(E747,[1]PRODI_2019!$E$2:$K$70,7,FALSE)</f>
        <v>4444</v>
      </c>
      <c r="H747" t="str">
        <f>VLOOKUP(F747,Sheet1!$H$4:$I$11,2,FALSE)</f>
        <v>4_Pertanian</v>
      </c>
      <c r="I747" t="s">
        <v>795</v>
      </c>
      <c r="J747" t="s">
        <v>35</v>
      </c>
      <c r="K747" t="s">
        <v>960</v>
      </c>
      <c r="L747" s="1">
        <v>37877</v>
      </c>
      <c r="M747" t="s">
        <v>28</v>
      </c>
      <c r="N747" t="s">
        <v>27</v>
      </c>
      <c r="O747" t="s">
        <v>29</v>
      </c>
      <c r="P747" t="s">
        <v>116</v>
      </c>
      <c r="Q747" t="str">
        <f t="shared" si="36"/>
        <v>MAN</v>
      </c>
      <c r="R747" t="str">
        <f t="shared" si="37"/>
        <v>Negeri</v>
      </c>
      <c r="S747" t="str">
        <f t="shared" si="35"/>
        <v>MA</v>
      </c>
      <c r="T747" t="s">
        <v>27</v>
      </c>
      <c r="U747" t="s">
        <v>29</v>
      </c>
      <c r="V747" t="s">
        <v>31</v>
      </c>
      <c r="Z747" t="s">
        <v>1180</v>
      </c>
      <c r="AA747" t="str">
        <f>VLOOKUP(A747,[2]registrasi!$B$2:$C$955,2,FALSE)</f>
        <v>registrasi</v>
      </c>
      <c r="AB747">
        <f>VLOOKUP(G747,[3]Sheet1!$C$6:$G$46,5,FALSE)</f>
        <v>476</v>
      </c>
      <c r="AC747" t="str">
        <f>VLOOKUP(A747,[2]nim!$A$2:$B$922,2,FALSE)</f>
        <v>diterima</v>
      </c>
    </row>
    <row r="748" spans="1:29" x14ac:dyDescent="0.3">
      <c r="A748">
        <v>4210303219</v>
      </c>
      <c r="B748">
        <v>1</v>
      </c>
      <c r="D748">
        <v>3111045</v>
      </c>
      <c r="E748" t="s">
        <v>226</v>
      </c>
      <c r="F748" t="str">
        <f>VLOOKUP(E748,[1]PRODI_2019!$E$2:$J$70,6,FALSE)</f>
        <v>Teknik</v>
      </c>
      <c r="G748">
        <f>VLOOKUP(E748,[1]PRODI_2019!$E$2:$K$70,7,FALSE)</f>
        <v>3334</v>
      </c>
      <c r="H748" t="str">
        <f>VLOOKUP(F748,Sheet1!$H$4:$I$11,2,FALSE)</f>
        <v>3_Teknik</v>
      </c>
      <c r="I748" t="s">
        <v>796</v>
      </c>
      <c r="J748" t="s">
        <v>35</v>
      </c>
      <c r="K748" t="s">
        <v>962</v>
      </c>
      <c r="L748" s="1">
        <v>37592</v>
      </c>
      <c r="M748" t="s">
        <v>28</v>
      </c>
      <c r="N748" t="s">
        <v>56</v>
      </c>
      <c r="O748" t="s">
        <v>29</v>
      </c>
      <c r="P748" t="s">
        <v>1114</v>
      </c>
      <c r="Q748" t="str">
        <f t="shared" si="36"/>
        <v>SMAN</v>
      </c>
      <c r="R748" t="str">
        <f t="shared" si="37"/>
        <v>Negeri</v>
      </c>
      <c r="S748" t="str">
        <f t="shared" si="35"/>
        <v>SMA</v>
      </c>
      <c r="T748" t="s">
        <v>27</v>
      </c>
      <c r="U748" t="s">
        <v>29</v>
      </c>
      <c r="V748" t="s">
        <v>31</v>
      </c>
      <c r="Z748" t="s">
        <v>1173</v>
      </c>
      <c r="AA748" t="str">
        <f>VLOOKUP(A748,[2]registrasi!$B$2:$C$955,2,FALSE)</f>
        <v>registrasi</v>
      </c>
      <c r="AB748">
        <f>VLOOKUP(G748,[3]Sheet1!$C$6:$G$46,5,FALSE)</f>
        <v>236</v>
      </c>
      <c r="AC748" t="str">
        <f>VLOOKUP(A748,[2]nim!$A$2:$B$922,2,FALSE)</f>
        <v>diterima</v>
      </c>
    </row>
    <row r="749" spans="1:29" x14ac:dyDescent="0.3">
      <c r="A749">
        <v>4210312209</v>
      </c>
      <c r="B749">
        <v>1</v>
      </c>
      <c r="D749">
        <v>3111014</v>
      </c>
      <c r="E749" t="s">
        <v>213</v>
      </c>
      <c r="F749" t="str">
        <f>VLOOKUP(E749,[1]PRODI_2019!$E$2:$J$70,6,FALSE)</f>
        <v>Teknik</v>
      </c>
      <c r="G749">
        <f>VLOOKUP(E749,[1]PRODI_2019!$E$2:$K$70,7,FALSE)</f>
        <v>3331</v>
      </c>
      <c r="H749" t="str">
        <f>VLOOKUP(F749,Sheet1!$H$4:$I$11,2,FALSE)</f>
        <v>3_Teknik</v>
      </c>
      <c r="I749" t="s">
        <v>797</v>
      </c>
      <c r="J749" t="s">
        <v>26</v>
      </c>
      <c r="K749" t="s">
        <v>961</v>
      </c>
      <c r="L749" s="1">
        <v>37495</v>
      </c>
      <c r="M749" t="s">
        <v>28</v>
      </c>
      <c r="N749" t="s">
        <v>49</v>
      </c>
      <c r="O749" t="s">
        <v>29</v>
      </c>
      <c r="P749" t="s">
        <v>133</v>
      </c>
      <c r="Q749" t="str">
        <f t="shared" si="36"/>
        <v>SMAN</v>
      </c>
      <c r="R749" t="str">
        <f t="shared" si="37"/>
        <v>Negeri</v>
      </c>
      <c r="S749" t="str">
        <f t="shared" si="35"/>
        <v>SMA</v>
      </c>
      <c r="T749" t="s">
        <v>49</v>
      </c>
      <c r="U749" t="s">
        <v>29</v>
      </c>
      <c r="V749" t="s">
        <v>31</v>
      </c>
      <c r="Z749" t="s">
        <v>1178</v>
      </c>
      <c r="AA749" t="str">
        <f>VLOOKUP(A749,[2]registrasi!$B$2:$C$955,2,FALSE)</f>
        <v>registrasi</v>
      </c>
      <c r="AB749">
        <f>VLOOKUP(G749,[3]Sheet1!$C$6:$G$46,5,FALSE)</f>
        <v>365</v>
      </c>
      <c r="AC749" t="e">
        <f>VLOOKUP(A749,[2]nim!$A$2:$B$922,2,FALSE)</f>
        <v>#N/A</v>
      </c>
    </row>
    <row r="750" spans="1:29" x14ac:dyDescent="0.3">
      <c r="A750">
        <v>4210313376</v>
      </c>
      <c r="B750">
        <v>1</v>
      </c>
      <c r="D750">
        <v>3112122</v>
      </c>
      <c r="E750" t="s">
        <v>236</v>
      </c>
      <c r="F750" t="str">
        <f>VLOOKUP(E750,[1]PRODI_2019!$E$2:$J$70,6,FALSE)</f>
        <v>FEB</v>
      </c>
      <c r="G750">
        <f>VLOOKUP(E750,[1]PRODI_2019!$E$2:$K$70,7,FALSE)</f>
        <v>5554</v>
      </c>
      <c r="H750" t="str">
        <f>VLOOKUP(F750,Sheet1!$H$4:$I$11,2,FALSE)</f>
        <v>5_FEB</v>
      </c>
      <c r="I750" t="s">
        <v>798</v>
      </c>
      <c r="J750" t="s">
        <v>26</v>
      </c>
      <c r="K750" t="s">
        <v>960</v>
      </c>
      <c r="L750" s="1">
        <v>37625</v>
      </c>
      <c r="M750" t="s">
        <v>28</v>
      </c>
      <c r="N750" t="s">
        <v>27</v>
      </c>
      <c r="O750" t="s">
        <v>29</v>
      </c>
      <c r="P750" t="s">
        <v>109</v>
      </c>
      <c r="Q750" t="str">
        <f t="shared" si="36"/>
        <v>SMAN</v>
      </c>
      <c r="R750" t="str">
        <f t="shared" si="37"/>
        <v>Negeri</v>
      </c>
      <c r="S750" t="str">
        <f t="shared" si="35"/>
        <v>SMA</v>
      </c>
      <c r="T750" t="s">
        <v>27</v>
      </c>
      <c r="U750" t="s">
        <v>29</v>
      </c>
      <c r="V750" t="s">
        <v>31</v>
      </c>
      <c r="Z750" t="s">
        <v>1179</v>
      </c>
      <c r="AA750" t="str">
        <f>VLOOKUP(A750,[2]registrasi!$B$2:$C$955,2,FALSE)</f>
        <v>registrasi</v>
      </c>
      <c r="AB750">
        <f>VLOOKUP(G750,[3]Sheet1!$C$6:$G$46,5,FALSE)</f>
        <v>332</v>
      </c>
      <c r="AC750" t="e">
        <f>VLOOKUP(A750,[2]nim!$A$2:$B$922,2,FALSE)</f>
        <v>#N/A</v>
      </c>
    </row>
    <row r="751" spans="1:29" x14ac:dyDescent="0.3">
      <c r="A751">
        <v>4210309982</v>
      </c>
      <c r="B751">
        <v>1</v>
      </c>
      <c r="D751">
        <v>3112137</v>
      </c>
      <c r="E751" t="s">
        <v>210</v>
      </c>
      <c r="F751" t="str">
        <f>VLOOKUP(E751,[1]PRODI_2019!$E$2:$J$70,6,FALSE)</f>
        <v>FKIP</v>
      </c>
      <c r="G751">
        <f>VLOOKUP(E751,[1]PRODI_2019!$E$2:$K$70,7,FALSE)</f>
        <v>2290</v>
      </c>
      <c r="H751" t="str">
        <f>VLOOKUP(F751,Sheet1!$H$4:$I$11,2,FALSE)</f>
        <v>2_FKIP</v>
      </c>
      <c r="I751" t="s">
        <v>799</v>
      </c>
      <c r="J751" t="s">
        <v>35</v>
      </c>
      <c r="K751" t="s">
        <v>960</v>
      </c>
      <c r="L751" s="1">
        <v>37757</v>
      </c>
      <c r="M751" t="s">
        <v>1058</v>
      </c>
      <c r="N751" t="s">
        <v>27</v>
      </c>
      <c r="O751" t="s">
        <v>29</v>
      </c>
      <c r="P751" t="s">
        <v>100</v>
      </c>
      <c r="Q751" t="str">
        <f t="shared" si="36"/>
        <v>SMAN</v>
      </c>
      <c r="R751" t="str">
        <f t="shared" si="37"/>
        <v>Negeri</v>
      </c>
      <c r="S751" t="str">
        <f t="shared" si="35"/>
        <v>SMA</v>
      </c>
      <c r="T751" t="s">
        <v>27</v>
      </c>
      <c r="U751" t="s">
        <v>29</v>
      </c>
      <c r="V751" t="s">
        <v>31</v>
      </c>
      <c r="Z751" t="s">
        <v>1179</v>
      </c>
      <c r="AA751" t="str">
        <f>VLOOKUP(A751,[2]registrasi!$B$2:$C$955,2,FALSE)</f>
        <v>registrasi</v>
      </c>
      <c r="AB751">
        <f>VLOOKUP(G751,[3]Sheet1!$C$6:$G$46,5,FALSE)</f>
        <v>348</v>
      </c>
      <c r="AC751" t="e">
        <f>VLOOKUP(A751,[2]nim!$A$2:$B$922,2,FALSE)</f>
        <v>#N/A</v>
      </c>
    </row>
    <row r="752" spans="1:29" x14ac:dyDescent="0.3">
      <c r="A752">
        <v>4210322467</v>
      </c>
      <c r="B752">
        <v>1</v>
      </c>
      <c r="D752">
        <v>3111076</v>
      </c>
      <c r="E752" t="s">
        <v>218</v>
      </c>
      <c r="F752" t="str">
        <f>VLOOKUP(E752,[1]PRODI_2019!$E$2:$J$70,6,FALSE)</f>
        <v>Pertanian</v>
      </c>
      <c r="G752">
        <f>VLOOKUP(E752,[1]PRODI_2019!$E$2:$K$70,7,FALSE)</f>
        <v>4441</v>
      </c>
      <c r="H752" t="str">
        <f>VLOOKUP(F752,Sheet1!$H$4:$I$11,2,FALSE)</f>
        <v>4_Pertanian</v>
      </c>
      <c r="I752" t="s">
        <v>1386</v>
      </c>
      <c r="J752" t="s">
        <v>35</v>
      </c>
      <c r="K752" t="s">
        <v>967</v>
      </c>
      <c r="L752" s="1">
        <v>38022</v>
      </c>
      <c r="M752" t="s">
        <v>28</v>
      </c>
      <c r="N752" t="s">
        <v>56</v>
      </c>
      <c r="O752" t="s">
        <v>29</v>
      </c>
      <c r="P752" t="s">
        <v>131</v>
      </c>
      <c r="Q752" t="str">
        <f t="shared" si="36"/>
        <v>SMAN</v>
      </c>
      <c r="R752" t="str">
        <f t="shared" si="37"/>
        <v>Negeri</v>
      </c>
      <c r="S752" t="str">
        <f t="shared" si="35"/>
        <v>SMA</v>
      </c>
      <c r="T752" t="s">
        <v>56</v>
      </c>
      <c r="U752" t="s">
        <v>29</v>
      </c>
      <c r="V752" t="s">
        <v>31</v>
      </c>
      <c r="Z752" t="s">
        <v>1177</v>
      </c>
      <c r="AA752" t="str">
        <f>VLOOKUP(A752,[2]registrasi!$B$2:$C$955,2,FALSE)</f>
        <v>registrasi</v>
      </c>
      <c r="AB752">
        <f>VLOOKUP(G752,[3]Sheet1!$C$6:$G$46,5,FALSE)</f>
        <v>789</v>
      </c>
      <c r="AC752" t="e">
        <f>VLOOKUP(A752,[2]nim!$A$2:$B$922,2,FALSE)</f>
        <v>#N/A</v>
      </c>
    </row>
    <row r="753" spans="1:29" x14ac:dyDescent="0.3">
      <c r="A753">
        <v>4210333855</v>
      </c>
      <c r="B753">
        <v>1</v>
      </c>
      <c r="D753">
        <v>3112072</v>
      </c>
      <c r="E753" t="s">
        <v>203</v>
      </c>
      <c r="F753" t="str">
        <f>VLOOKUP(E753,[1]PRODI_2019!$E$2:$J$70,6,FALSE)</f>
        <v>FKIP</v>
      </c>
      <c r="G753">
        <f>VLOOKUP(E753,[1]PRODI_2019!$E$2:$K$70,7,FALSE)</f>
        <v>2221</v>
      </c>
      <c r="H753" t="str">
        <f>VLOOKUP(F753,Sheet1!$H$4:$I$11,2,FALSE)</f>
        <v>2_FKIP</v>
      </c>
      <c r="I753" t="s">
        <v>1387</v>
      </c>
      <c r="J753" t="s">
        <v>35</v>
      </c>
      <c r="K753" t="s">
        <v>967</v>
      </c>
      <c r="L753" s="1">
        <v>37712</v>
      </c>
      <c r="M753" t="s">
        <v>28</v>
      </c>
      <c r="N753" t="s">
        <v>56</v>
      </c>
      <c r="O753" t="s">
        <v>29</v>
      </c>
      <c r="P753" t="s">
        <v>69</v>
      </c>
      <c r="Q753" t="str">
        <f t="shared" si="36"/>
        <v>SMAN</v>
      </c>
      <c r="R753" t="str">
        <f t="shared" si="37"/>
        <v>Negeri</v>
      </c>
      <c r="S753" t="str">
        <f t="shared" si="35"/>
        <v>SMA</v>
      </c>
      <c r="T753" t="s">
        <v>43</v>
      </c>
      <c r="U753" t="s">
        <v>29</v>
      </c>
      <c r="V753" t="s">
        <v>31</v>
      </c>
      <c r="Z753" t="s">
        <v>1180</v>
      </c>
      <c r="AA753" t="str">
        <f>VLOOKUP(A753,[2]registrasi!$B$2:$C$955,2,FALSE)</f>
        <v>registrasi</v>
      </c>
      <c r="AB753">
        <f>VLOOKUP(G753,[3]Sheet1!$C$6:$G$46,5,FALSE)</f>
        <v>112</v>
      </c>
      <c r="AC753" t="e">
        <f>VLOOKUP(A753,[2]nim!$A$2:$B$922,2,FALSE)</f>
        <v>#N/A</v>
      </c>
    </row>
    <row r="754" spans="1:29" x14ac:dyDescent="0.3">
      <c r="A754">
        <v>4210341601</v>
      </c>
      <c r="B754">
        <v>1</v>
      </c>
      <c r="D754">
        <v>3111103</v>
      </c>
      <c r="E754" t="s">
        <v>216</v>
      </c>
      <c r="F754" t="str">
        <f>VLOOKUP(E754,[1]PRODI_2019!$E$2:$J$70,6,FALSE)</f>
        <v>FKIP</v>
      </c>
      <c r="G754">
        <f>VLOOKUP(E754,[1]PRODI_2019!$E$2:$K$70,7,FALSE)</f>
        <v>2224</v>
      </c>
      <c r="H754" t="str">
        <f>VLOOKUP(F754,Sheet1!$H$4:$I$11,2,FALSE)</f>
        <v>2_FKIP</v>
      </c>
      <c r="I754" t="s">
        <v>800</v>
      </c>
      <c r="J754" t="s">
        <v>35</v>
      </c>
      <c r="K754" t="s">
        <v>960</v>
      </c>
      <c r="L754" s="1">
        <v>37940</v>
      </c>
      <c r="M754" t="s">
        <v>28</v>
      </c>
      <c r="N754" t="s">
        <v>27</v>
      </c>
      <c r="O754" t="s">
        <v>29</v>
      </c>
      <c r="P754" t="s">
        <v>1146</v>
      </c>
      <c r="Q754" t="str">
        <f t="shared" si="36"/>
        <v>SMAS</v>
      </c>
      <c r="R754" t="str">
        <f t="shared" si="37"/>
        <v>Swasta</v>
      </c>
      <c r="S754" t="str">
        <f t="shared" si="35"/>
        <v>SMA</v>
      </c>
      <c r="T754" t="s">
        <v>27</v>
      </c>
      <c r="U754" t="s">
        <v>29</v>
      </c>
      <c r="V754" t="s">
        <v>31</v>
      </c>
      <c r="Z754" t="s">
        <v>1174</v>
      </c>
      <c r="AA754" t="str">
        <f>VLOOKUP(A754,[2]registrasi!$B$2:$C$955,2,FALSE)</f>
        <v>registrasi</v>
      </c>
      <c r="AB754">
        <f>VLOOKUP(G754,[3]Sheet1!$C$6:$G$46,5,FALSE)</f>
        <v>442</v>
      </c>
      <c r="AC754" t="e">
        <f>VLOOKUP(A754,[2]nim!$A$2:$B$922,2,FALSE)</f>
        <v>#N/A</v>
      </c>
    </row>
    <row r="755" spans="1:29" x14ac:dyDescent="0.3">
      <c r="A755">
        <v>4210342798</v>
      </c>
      <c r="B755">
        <v>1</v>
      </c>
      <c r="D755">
        <v>3112033</v>
      </c>
      <c r="E755" t="s">
        <v>204</v>
      </c>
      <c r="F755" t="str">
        <f>VLOOKUP(E755,[1]PRODI_2019!$E$2:$J$70,6,FALSE)</f>
        <v>FEB</v>
      </c>
      <c r="G755">
        <f>VLOOKUP(E755,[1]PRODI_2019!$E$2:$K$70,7,FALSE)</f>
        <v>5552</v>
      </c>
      <c r="H755" t="str">
        <f>VLOOKUP(F755,Sheet1!$H$4:$I$11,2,FALSE)</f>
        <v>5_FEB</v>
      </c>
      <c r="I755" t="s">
        <v>801</v>
      </c>
      <c r="J755" t="s">
        <v>35</v>
      </c>
      <c r="K755" t="s">
        <v>962</v>
      </c>
      <c r="L755" s="1">
        <v>38128</v>
      </c>
      <c r="M755" t="s">
        <v>28</v>
      </c>
      <c r="N755" t="s">
        <v>56</v>
      </c>
      <c r="O755" t="s">
        <v>29</v>
      </c>
      <c r="P755" t="s">
        <v>1113</v>
      </c>
      <c r="Q755" t="str">
        <f t="shared" si="36"/>
        <v>SMAS</v>
      </c>
      <c r="R755" t="str">
        <f t="shared" si="37"/>
        <v>Swasta</v>
      </c>
      <c r="S755" t="str">
        <f t="shared" si="35"/>
        <v>SMA</v>
      </c>
      <c r="T755" t="s">
        <v>56</v>
      </c>
      <c r="U755" t="s">
        <v>29</v>
      </c>
      <c r="V755" t="s">
        <v>31</v>
      </c>
      <c r="Z755" t="s">
        <v>1173</v>
      </c>
      <c r="AA755" t="str">
        <f>VLOOKUP(A755,[2]registrasi!$B$2:$C$955,2,FALSE)</f>
        <v>registrasi</v>
      </c>
      <c r="AB755">
        <f>VLOOKUP(G755,[3]Sheet1!$C$6:$G$46,5,FALSE)</f>
        <v>1184</v>
      </c>
      <c r="AC755" t="str">
        <f>VLOOKUP(A755,[2]nim!$A$2:$B$922,2,FALSE)</f>
        <v>diterima</v>
      </c>
    </row>
    <row r="756" spans="1:29" x14ac:dyDescent="0.3">
      <c r="A756">
        <v>4210345052</v>
      </c>
      <c r="B756">
        <v>1</v>
      </c>
      <c r="D756">
        <v>3112017</v>
      </c>
      <c r="E756" t="s">
        <v>1187</v>
      </c>
      <c r="F756" t="str">
        <f>VLOOKUP(E756,[1]PRODI_2019!$E$2:$J$70,6,FALSE)</f>
        <v>Hukum</v>
      </c>
      <c r="G756">
        <f>VLOOKUP(E756,[1]PRODI_2019!$E$2:$K$70,7,FALSE)</f>
        <v>1111</v>
      </c>
      <c r="H756" t="str">
        <f>VLOOKUP(F756,Sheet1!$H$4:$I$11,2,FALSE)</f>
        <v>1_Hukum</v>
      </c>
      <c r="I756" t="s">
        <v>802</v>
      </c>
      <c r="J756" t="s">
        <v>35</v>
      </c>
      <c r="K756" t="s">
        <v>964</v>
      </c>
      <c r="L756" s="1">
        <v>37447</v>
      </c>
      <c r="M756" t="s">
        <v>28</v>
      </c>
      <c r="N756" t="s">
        <v>36</v>
      </c>
      <c r="O756" t="s">
        <v>29</v>
      </c>
      <c r="P756" t="s">
        <v>91</v>
      </c>
      <c r="Q756" t="str">
        <f t="shared" si="36"/>
        <v>MAN</v>
      </c>
      <c r="R756" t="str">
        <f t="shared" si="37"/>
        <v>Negeri</v>
      </c>
      <c r="S756" t="str">
        <f t="shared" si="35"/>
        <v>MA</v>
      </c>
      <c r="T756" t="s">
        <v>36</v>
      </c>
      <c r="U756" t="s">
        <v>29</v>
      </c>
      <c r="V756" t="s">
        <v>37</v>
      </c>
      <c r="Z756" t="s">
        <v>1172</v>
      </c>
      <c r="AA756" t="str">
        <f>VLOOKUP(A756,[2]registrasi!$B$2:$C$955,2,FALSE)</f>
        <v>registrasi</v>
      </c>
      <c r="AB756">
        <f>VLOOKUP(G756,[3]Sheet1!$C$6:$G$46,5,FALSE)</f>
        <v>1201</v>
      </c>
      <c r="AC756" t="str">
        <f>VLOOKUP(A756,[2]nim!$A$2:$B$922,2,FALSE)</f>
        <v>diterima</v>
      </c>
    </row>
    <row r="757" spans="1:29" x14ac:dyDescent="0.3">
      <c r="A757">
        <v>4210373059</v>
      </c>
      <c r="B757">
        <v>1</v>
      </c>
      <c r="D757">
        <v>3112087</v>
      </c>
      <c r="E757" t="s">
        <v>1188</v>
      </c>
      <c r="F757" t="str">
        <f>VLOOKUP(E757,[1]PRODI_2019!$E$2:$J$70,6,FALSE)</f>
        <v>FKIP</v>
      </c>
      <c r="G757">
        <f>VLOOKUP(E757,[1]PRODI_2019!$E$2:$K$70,7,FALSE)</f>
        <v>2222</v>
      </c>
      <c r="H757" t="str">
        <f>VLOOKUP(F757,Sheet1!$H$4:$I$11,2,FALSE)</f>
        <v>2_FKIP</v>
      </c>
      <c r="I757" t="s">
        <v>803</v>
      </c>
      <c r="J757" t="s">
        <v>35</v>
      </c>
      <c r="K757" t="s">
        <v>1041</v>
      </c>
      <c r="L757" s="1">
        <v>37785</v>
      </c>
      <c r="M757" t="s">
        <v>28</v>
      </c>
      <c r="N757" t="s">
        <v>82</v>
      </c>
      <c r="O757" t="s">
        <v>120</v>
      </c>
      <c r="P757" t="s">
        <v>111</v>
      </c>
      <c r="Q757" t="str">
        <f t="shared" si="36"/>
        <v>SMAN</v>
      </c>
      <c r="R757" t="str">
        <f t="shared" si="37"/>
        <v>Negeri</v>
      </c>
      <c r="S757" t="str">
        <f t="shared" si="35"/>
        <v>SMA</v>
      </c>
      <c r="T757" t="s">
        <v>43</v>
      </c>
      <c r="U757" t="s">
        <v>29</v>
      </c>
      <c r="V757" t="s">
        <v>31</v>
      </c>
      <c r="Z757" t="s">
        <v>1180</v>
      </c>
      <c r="AA757" t="e">
        <f>VLOOKUP(A757,[2]registrasi!$B$2:$C$955,2,FALSE)</f>
        <v>#N/A</v>
      </c>
      <c r="AB757">
        <f>VLOOKUP(G757,[3]Sheet1!$C$6:$G$46,5,FALSE)</f>
        <v>578</v>
      </c>
      <c r="AC757" t="e">
        <f>VLOOKUP(A757,[2]nim!$A$2:$B$922,2,FALSE)</f>
        <v>#N/A</v>
      </c>
    </row>
    <row r="758" spans="1:29" x14ac:dyDescent="0.3">
      <c r="A758">
        <v>4210851034</v>
      </c>
      <c r="B758">
        <v>1</v>
      </c>
      <c r="D758">
        <v>3111103</v>
      </c>
      <c r="E758" t="s">
        <v>216</v>
      </c>
      <c r="F758" t="str">
        <f>VLOOKUP(E758,[1]PRODI_2019!$E$2:$J$70,6,FALSE)</f>
        <v>FKIP</v>
      </c>
      <c r="G758">
        <f>VLOOKUP(E758,[1]PRODI_2019!$E$2:$K$70,7,FALSE)</f>
        <v>2224</v>
      </c>
      <c r="H758" t="str">
        <f>VLOOKUP(F758,Sheet1!$H$4:$I$11,2,FALSE)</f>
        <v>2_FKIP</v>
      </c>
      <c r="I758" t="s">
        <v>804</v>
      </c>
      <c r="J758" t="s">
        <v>35</v>
      </c>
      <c r="K758" t="s">
        <v>964</v>
      </c>
      <c r="L758" s="1">
        <v>37696</v>
      </c>
      <c r="M758" t="s">
        <v>28</v>
      </c>
      <c r="N758" t="s">
        <v>36</v>
      </c>
      <c r="O758" t="s">
        <v>29</v>
      </c>
      <c r="P758" t="s">
        <v>91</v>
      </c>
      <c r="Q758" t="str">
        <f t="shared" si="36"/>
        <v>MAN</v>
      </c>
      <c r="R758" t="str">
        <f t="shared" si="37"/>
        <v>Negeri</v>
      </c>
      <c r="S758" t="str">
        <f t="shared" si="35"/>
        <v>MA</v>
      </c>
      <c r="T758" t="s">
        <v>36</v>
      </c>
      <c r="U758" t="s">
        <v>29</v>
      </c>
      <c r="V758" t="s">
        <v>37</v>
      </c>
      <c r="Z758" t="s">
        <v>1172</v>
      </c>
      <c r="AA758" t="str">
        <f>VLOOKUP(A758,[2]registrasi!$B$2:$C$955,2,FALSE)</f>
        <v>registrasi</v>
      </c>
      <c r="AB758">
        <f>VLOOKUP(G758,[3]Sheet1!$C$6:$G$46,5,FALSE)</f>
        <v>442</v>
      </c>
      <c r="AC758" t="str">
        <f>VLOOKUP(A758,[2]nim!$A$2:$B$922,2,FALSE)</f>
        <v>diterima</v>
      </c>
    </row>
    <row r="759" spans="1:29" x14ac:dyDescent="0.3">
      <c r="A759">
        <v>4210791646</v>
      </c>
      <c r="B759">
        <v>1</v>
      </c>
      <c r="D759">
        <v>3111092</v>
      </c>
      <c r="E759" t="s">
        <v>200</v>
      </c>
      <c r="F759" t="str">
        <f>VLOOKUP(E759,[1]PRODI_2019!$E$2:$J$70,6,FALSE)</f>
        <v>Pertanian</v>
      </c>
      <c r="G759">
        <f>VLOOKUP(E759,[1]PRODI_2019!$E$2:$K$70,7,FALSE)</f>
        <v>4443</v>
      </c>
      <c r="H759" t="str">
        <f>VLOOKUP(F759,Sheet1!$H$4:$I$11,2,FALSE)</f>
        <v>4_Pertanian</v>
      </c>
      <c r="I759" t="s">
        <v>1388</v>
      </c>
      <c r="J759" t="s">
        <v>35</v>
      </c>
      <c r="K759" t="s">
        <v>967</v>
      </c>
      <c r="L759" s="1">
        <v>37625</v>
      </c>
      <c r="M759" t="s">
        <v>28</v>
      </c>
      <c r="N759" t="s">
        <v>43</v>
      </c>
      <c r="O759" t="s">
        <v>29</v>
      </c>
      <c r="P759" t="s">
        <v>181</v>
      </c>
      <c r="Q759" t="str">
        <f t="shared" si="36"/>
        <v>SMAN</v>
      </c>
      <c r="R759" t="str">
        <f t="shared" si="37"/>
        <v>Negeri</v>
      </c>
      <c r="S759" t="str">
        <f t="shared" si="35"/>
        <v>SMA</v>
      </c>
      <c r="T759" t="s">
        <v>43</v>
      </c>
      <c r="U759" t="s">
        <v>29</v>
      </c>
      <c r="V759" t="s">
        <v>37</v>
      </c>
      <c r="Z759" t="s">
        <v>1173</v>
      </c>
      <c r="AA759" t="str">
        <f>VLOOKUP(A759,[2]registrasi!$B$2:$C$955,2,FALSE)</f>
        <v>registrasi</v>
      </c>
      <c r="AB759">
        <f>VLOOKUP(G759,[3]Sheet1!$C$6:$G$46,5,FALSE)</f>
        <v>193</v>
      </c>
      <c r="AC759" t="str">
        <f>VLOOKUP(A759,[2]nim!$A$2:$B$922,2,FALSE)</f>
        <v>diterima</v>
      </c>
    </row>
    <row r="760" spans="1:29" x14ac:dyDescent="0.3">
      <c r="A760">
        <v>4210383539</v>
      </c>
      <c r="B760">
        <v>1</v>
      </c>
      <c r="D760">
        <v>3111053</v>
      </c>
      <c r="E760" t="s">
        <v>227</v>
      </c>
      <c r="F760" t="str">
        <f>VLOOKUP(E760,[1]PRODI_2019!$E$2:$J$70,6,FALSE)</f>
        <v>Teknik</v>
      </c>
      <c r="G760">
        <f>VLOOKUP(E760,[1]PRODI_2019!$E$2:$K$70,7,FALSE)</f>
        <v>3335</v>
      </c>
      <c r="H760" t="str">
        <f>VLOOKUP(F760,Sheet1!$H$4:$I$11,2,FALSE)</f>
        <v>3_Teknik</v>
      </c>
      <c r="I760" t="s">
        <v>805</v>
      </c>
      <c r="J760" t="s">
        <v>26</v>
      </c>
      <c r="K760" t="s">
        <v>960</v>
      </c>
      <c r="L760" s="1">
        <v>38197</v>
      </c>
      <c r="M760" t="s">
        <v>28</v>
      </c>
      <c r="N760" t="s">
        <v>27</v>
      </c>
      <c r="O760" t="s">
        <v>29</v>
      </c>
      <c r="P760" t="s">
        <v>148</v>
      </c>
      <c r="Q760" t="str">
        <f t="shared" si="36"/>
        <v>MAN</v>
      </c>
      <c r="R760" t="str">
        <f t="shared" si="37"/>
        <v>Negeri</v>
      </c>
      <c r="S760" t="str">
        <f t="shared" si="35"/>
        <v>MA</v>
      </c>
      <c r="T760" t="s">
        <v>27</v>
      </c>
      <c r="U760" t="s">
        <v>29</v>
      </c>
      <c r="V760" t="s">
        <v>37</v>
      </c>
      <c r="Z760" t="s">
        <v>1173</v>
      </c>
      <c r="AA760" t="str">
        <f>VLOOKUP(A760,[2]registrasi!$B$2:$C$955,2,FALSE)</f>
        <v>registrasi</v>
      </c>
      <c r="AB760">
        <f>VLOOKUP(G760,[3]Sheet1!$C$6:$G$46,5,FALSE)</f>
        <v>411</v>
      </c>
      <c r="AC760" t="str">
        <f>VLOOKUP(A760,[2]nim!$A$2:$B$922,2,FALSE)</f>
        <v>diterima</v>
      </c>
    </row>
    <row r="761" spans="1:29" x14ac:dyDescent="0.3">
      <c r="A761">
        <v>4210830444</v>
      </c>
      <c r="B761">
        <v>1</v>
      </c>
      <c r="D761">
        <v>3112087</v>
      </c>
      <c r="E761" t="s">
        <v>1188</v>
      </c>
      <c r="F761" t="str">
        <f>VLOOKUP(E761,[1]PRODI_2019!$E$2:$J$70,6,FALSE)</f>
        <v>FKIP</v>
      </c>
      <c r="G761">
        <f>VLOOKUP(E761,[1]PRODI_2019!$E$2:$K$70,7,FALSE)</f>
        <v>2222</v>
      </c>
      <c r="H761" t="str">
        <f>VLOOKUP(F761,Sheet1!$H$4:$I$11,2,FALSE)</f>
        <v>2_FKIP</v>
      </c>
      <c r="I761" t="s">
        <v>806</v>
      </c>
      <c r="J761" t="s">
        <v>35</v>
      </c>
      <c r="K761" t="s">
        <v>957</v>
      </c>
      <c r="L761" s="1">
        <v>37626</v>
      </c>
      <c r="M761" t="s">
        <v>28</v>
      </c>
      <c r="N761" t="s">
        <v>27</v>
      </c>
      <c r="O761" t="s">
        <v>29</v>
      </c>
      <c r="P761" t="s">
        <v>100</v>
      </c>
      <c r="Q761" t="str">
        <f t="shared" si="36"/>
        <v>SMAN</v>
      </c>
      <c r="R761" t="str">
        <f t="shared" si="37"/>
        <v>Negeri</v>
      </c>
      <c r="S761" t="str">
        <f t="shared" si="35"/>
        <v>SMA</v>
      </c>
      <c r="T761" t="s">
        <v>27</v>
      </c>
      <c r="U761" t="s">
        <v>29</v>
      </c>
      <c r="V761" t="s">
        <v>31</v>
      </c>
      <c r="Z761" t="s">
        <v>1178</v>
      </c>
      <c r="AA761" t="str">
        <f>VLOOKUP(A761,[2]registrasi!$B$2:$C$955,2,FALSE)</f>
        <v>registrasi</v>
      </c>
      <c r="AB761">
        <f>VLOOKUP(G761,[3]Sheet1!$C$6:$G$46,5,FALSE)</f>
        <v>578</v>
      </c>
      <c r="AC761" t="e">
        <f>VLOOKUP(A761,[2]nim!$A$2:$B$922,2,FALSE)</f>
        <v>#N/A</v>
      </c>
    </row>
    <row r="762" spans="1:29" x14ac:dyDescent="0.3">
      <c r="A762">
        <v>4210396336</v>
      </c>
      <c r="B762">
        <v>1</v>
      </c>
      <c r="D762">
        <v>3111111</v>
      </c>
      <c r="E762" t="s">
        <v>232</v>
      </c>
      <c r="F762" t="str">
        <f>VLOOKUP(E762,[1]PRODI_2019!$E$2:$J$70,6,FALSE)</f>
        <v>FKIP</v>
      </c>
      <c r="G762">
        <f>VLOOKUP(E762,[1]PRODI_2019!$E$2:$K$70,7,FALSE)</f>
        <v>2225</v>
      </c>
      <c r="H762" t="str">
        <f>VLOOKUP(F762,Sheet1!$H$4:$I$11,2,FALSE)</f>
        <v>2_FKIP</v>
      </c>
      <c r="I762" t="s">
        <v>1389</v>
      </c>
      <c r="J762" t="s">
        <v>35</v>
      </c>
      <c r="K762" t="s">
        <v>967</v>
      </c>
      <c r="L762" s="1">
        <v>37640</v>
      </c>
      <c r="M762" t="s">
        <v>28</v>
      </c>
      <c r="N762" t="s">
        <v>56</v>
      </c>
      <c r="O762" t="s">
        <v>29</v>
      </c>
      <c r="P762" t="s">
        <v>78</v>
      </c>
      <c r="Q762" t="str">
        <f t="shared" si="36"/>
        <v>SMAN</v>
      </c>
      <c r="R762" t="str">
        <f t="shared" si="37"/>
        <v>Negeri</v>
      </c>
      <c r="S762" t="str">
        <f t="shared" si="35"/>
        <v>SMA</v>
      </c>
      <c r="T762" t="s">
        <v>56</v>
      </c>
      <c r="U762" t="s">
        <v>29</v>
      </c>
      <c r="V762" t="s">
        <v>37</v>
      </c>
      <c r="Z762" t="s">
        <v>1175</v>
      </c>
      <c r="AA762" t="str">
        <f>VLOOKUP(A762,[2]registrasi!$B$2:$C$955,2,FALSE)</f>
        <v>registrasi</v>
      </c>
      <c r="AB762">
        <f>VLOOKUP(G762,[3]Sheet1!$C$6:$G$46,5,FALSE)</f>
        <v>421</v>
      </c>
      <c r="AC762" t="str">
        <f>VLOOKUP(A762,[2]nim!$A$2:$B$922,2,FALSE)</f>
        <v>diterima</v>
      </c>
    </row>
    <row r="763" spans="1:29" x14ac:dyDescent="0.3">
      <c r="A763">
        <v>4210399687</v>
      </c>
      <c r="B763">
        <v>1</v>
      </c>
      <c r="D763">
        <v>3112017</v>
      </c>
      <c r="E763" t="s">
        <v>1187</v>
      </c>
      <c r="F763" t="str">
        <f>VLOOKUP(E763,[1]PRODI_2019!$E$2:$J$70,6,FALSE)</f>
        <v>Hukum</v>
      </c>
      <c r="G763">
        <f>VLOOKUP(E763,[1]PRODI_2019!$E$2:$K$70,7,FALSE)</f>
        <v>1111</v>
      </c>
      <c r="H763" t="str">
        <f>VLOOKUP(F763,Sheet1!$H$4:$I$11,2,FALSE)</f>
        <v>1_Hukum</v>
      </c>
      <c r="I763" t="s">
        <v>807</v>
      </c>
      <c r="J763" t="s">
        <v>35</v>
      </c>
      <c r="K763" t="s">
        <v>964</v>
      </c>
      <c r="L763" s="1">
        <v>37759</v>
      </c>
      <c r="M763" t="s">
        <v>28</v>
      </c>
      <c r="N763" t="s">
        <v>36</v>
      </c>
      <c r="O763" t="s">
        <v>29</v>
      </c>
      <c r="P763" t="s">
        <v>1126</v>
      </c>
      <c r="Q763" t="str">
        <f t="shared" si="36"/>
        <v>SMAN</v>
      </c>
      <c r="R763" t="str">
        <f t="shared" si="37"/>
        <v>Negeri</v>
      </c>
      <c r="S763" t="str">
        <f t="shared" si="35"/>
        <v>SMA</v>
      </c>
      <c r="T763" t="s">
        <v>36</v>
      </c>
      <c r="U763" t="s">
        <v>29</v>
      </c>
      <c r="V763" t="s">
        <v>31</v>
      </c>
      <c r="Z763" t="s">
        <v>1172</v>
      </c>
      <c r="AA763" t="str">
        <f>VLOOKUP(A763,[2]registrasi!$B$2:$C$955,2,FALSE)</f>
        <v>registrasi</v>
      </c>
      <c r="AB763">
        <f>VLOOKUP(G763,[3]Sheet1!$C$6:$G$46,5,FALSE)</f>
        <v>1201</v>
      </c>
      <c r="AC763" t="e">
        <f>VLOOKUP(A763,[2]nim!$A$2:$B$922,2,FALSE)</f>
        <v>#N/A</v>
      </c>
    </row>
    <row r="764" spans="1:29" x14ac:dyDescent="0.3">
      <c r="A764">
        <v>4210406483</v>
      </c>
      <c r="B764">
        <v>1</v>
      </c>
      <c r="D764">
        <v>3112184</v>
      </c>
      <c r="E764" t="s">
        <v>231</v>
      </c>
      <c r="F764" t="str">
        <f>VLOOKUP(E764,[1]PRODI_2019!$E$2:$J$70,6,FALSE)</f>
        <v>FKIP</v>
      </c>
      <c r="G764">
        <f>VLOOKUP(E764,[1]PRODI_2019!$E$2:$K$70,7,FALSE)</f>
        <v>2287</v>
      </c>
      <c r="H764" t="str">
        <f>VLOOKUP(F764,Sheet1!$H$4:$I$11,2,FALSE)</f>
        <v>2_FKIP</v>
      </c>
      <c r="I764" t="s">
        <v>808</v>
      </c>
      <c r="J764" t="s">
        <v>35</v>
      </c>
      <c r="K764" t="s">
        <v>961</v>
      </c>
      <c r="L764" s="1">
        <v>37818</v>
      </c>
      <c r="M764" t="s">
        <v>28</v>
      </c>
      <c r="N764" t="s">
        <v>49</v>
      </c>
      <c r="O764" t="s">
        <v>29</v>
      </c>
      <c r="P764" t="s">
        <v>133</v>
      </c>
      <c r="Q764" t="str">
        <f t="shared" si="36"/>
        <v>SMAN</v>
      </c>
      <c r="R764" t="str">
        <f t="shared" si="37"/>
        <v>Negeri</v>
      </c>
      <c r="S764" t="str">
        <f t="shared" si="35"/>
        <v>SMA</v>
      </c>
      <c r="T764" t="s">
        <v>49</v>
      </c>
      <c r="U764" t="s">
        <v>29</v>
      </c>
      <c r="V764" t="s">
        <v>31</v>
      </c>
      <c r="Z764" t="s">
        <v>1172</v>
      </c>
      <c r="AA764" t="e">
        <f>VLOOKUP(A764,[2]registrasi!$B$2:$C$955,2,FALSE)</f>
        <v>#N/A</v>
      </c>
      <c r="AB764">
        <f>VLOOKUP(G764,[3]Sheet1!$C$6:$G$46,5,FALSE)</f>
        <v>102</v>
      </c>
      <c r="AC764" t="e">
        <f>VLOOKUP(A764,[2]nim!$A$2:$B$922,2,FALSE)</f>
        <v>#N/A</v>
      </c>
    </row>
    <row r="765" spans="1:29" x14ac:dyDescent="0.3">
      <c r="A765">
        <v>4210837418</v>
      </c>
      <c r="B765">
        <v>1</v>
      </c>
      <c r="D765">
        <v>3112114</v>
      </c>
      <c r="E765" t="s">
        <v>229</v>
      </c>
      <c r="F765" t="str">
        <f>VLOOKUP(E765,[1]PRODI_2019!$E$2:$J$70,6,FALSE)</f>
        <v>FKIP</v>
      </c>
      <c r="G765">
        <f>VLOOKUP(E765,[1]PRODI_2019!$E$2:$K$70,7,FALSE)</f>
        <v>2228</v>
      </c>
      <c r="H765" t="str">
        <f>VLOOKUP(F765,Sheet1!$H$4:$I$11,2,FALSE)</f>
        <v>2_FKIP</v>
      </c>
      <c r="I765" t="s">
        <v>1390</v>
      </c>
      <c r="J765" t="s">
        <v>35</v>
      </c>
      <c r="K765" t="s">
        <v>981</v>
      </c>
      <c r="L765" s="1">
        <v>37722</v>
      </c>
      <c r="M765" t="s">
        <v>28</v>
      </c>
      <c r="N765" t="s">
        <v>43</v>
      </c>
      <c r="O765" t="s">
        <v>29</v>
      </c>
      <c r="P765" t="s">
        <v>135</v>
      </c>
      <c r="Q765" t="str">
        <f t="shared" si="36"/>
        <v>SMAN</v>
      </c>
      <c r="R765" t="str">
        <f t="shared" si="37"/>
        <v>Negeri</v>
      </c>
      <c r="S765" t="str">
        <f t="shared" si="35"/>
        <v>SMA</v>
      </c>
      <c r="T765" t="s">
        <v>43</v>
      </c>
      <c r="U765" t="s">
        <v>29</v>
      </c>
      <c r="V765" t="s">
        <v>37</v>
      </c>
      <c r="Z765" t="s">
        <v>1172</v>
      </c>
      <c r="AA765" t="str">
        <f>VLOOKUP(A765,[2]registrasi!$B$2:$C$955,2,FALSE)</f>
        <v>registrasi</v>
      </c>
      <c r="AB765">
        <f>VLOOKUP(G765,[3]Sheet1!$C$6:$G$46,5,FALSE)</f>
        <v>224</v>
      </c>
      <c r="AC765" t="str">
        <f>VLOOKUP(A765,[2]nim!$A$2:$B$922,2,FALSE)</f>
        <v>diterima</v>
      </c>
    </row>
    <row r="766" spans="1:29" x14ac:dyDescent="0.3">
      <c r="A766">
        <v>4210417995</v>
      </c>
      <c r="B766">
        <v>1</v>
      </c>
      <c r="D766">
        <v>3111084</v>
      </c>
      <c r="E766" t="s">
        <v>205</v>
      </c>
      <c r="F766" t="str">
        <f>VLOOKUP(E766,[1]PRODI_2019!$E$2:$J$70,6,FALSE)</f>
        <v>Pertanian</v>
      </c>
      <c r="G766">
        <f>VLOOKUP(E766,[1]PRODI_2019!$E$2:$K$70,7,FALSE)</f>
        <v>4442</v>
      </c>
      <c r="H766" t="str">
        <f>VLOOKUP(F766,Sheet1!$H$4:$I$11,2,FALSE)</f>
        <v>4_Pertanian</v>
      </c>
      <c r="I766" t="s">
        <v>809</v>
      </c>
      <c r="J766" t="s">
        <v>35</v>
      </c>
      <c r="K766" t="s">
        <v>960</v>
      </c>
      <c r="L766" s="1">
        <v>37880</v>
      </c>
      <c r="M766" t="s">
        <v>28</v>
      </c>
      <c r="N766" t="s">
        <v>39</v>
      </c>
      <c r="O766" t="s">
        <v>29</v>
      </c>
      <c r="P766" t="s">
        <v>154</v>
      </c>
      <c r="Q766" t="str">
        <f t="shared" si="36"/>
        <v>SMAN</v>
      </c>
      <c r="R766" t="str">
        <f t="shared" si="37"/>
        <v>Negeri</v>
      </c>
      <c r="S766" t="str">
        <f t="shared" si="35"/>
        <v>SMA</v>
      </c>
      <c r="T766" t="s">
        <v>39</v>
      </c>
      <c r="U766" t="s">
        <v>29</v>
      </c>
      <c r="V766" t="s">
        <v>37</v>
      </c>
      <c r="Z766" t="s">
        <v>1178</v>
      </c>
      <c r="AA766" t="str">
        <f>VLOOKUP(A766,[2]registrasi!$B$2:$C$955,2,FALSE)</f>
        <v>registrasi</v>
      </c>
      <c r="AB766">
        <f>VLOOKUP(G766,[3]Sheet1!$C$6:$G$46,5,FALSE)</f>
        <v>404</v>
      </c>
      <c r="AC766" t="e">
        <f>VLOOKUP(A766,[2]nim!$A$2:$B$922,2,FALSE)</f>
        <v>#N/A</v>
      </c>
    </row>
    <row r="767" spans="1:29" x14ac:dyDescent="0.3">
      <c r="A767">
        <v>4210809995</v>
      </c>
      <c r="B767">
        <v>1</v>
      </c>
      <c r="D767">
        <v>3111111</v>
      </c>
      <c r="E767" t="s">
        <v>232</v>
      </c>
      <c r="F767" t="str">
        <f>VLOOKUP(E767,[1]PRODI_2019!$E$2:$J$70,6,FALSE)</f>
        <v>FKIP</v>
      </c>
      <c r="G767">
        <f>VLOOKUP(E767,[1]PRODI_2019!$E$2:$K$70,7,FALSE)</f>
        <v>2225</v>
      </c>
      <c r="H767" t="str">
        <f>VLOOKUP(F767,Sheet1!$H$4:$I$11,2,FALSE)</f>
        <v>2_FKIP</v>
      </c>
      <c r="I767" t="s">
        <v>1391</v>
      </c>
      <c r="J767" t="s">
        <v>35</v>
      </c>
      <c r="K767" t="s">
        <v>967</v>
      </c>
      <c r="L767" s="1">
        <v>37790</v>
      </c>
      <c r="M767" t="s">
        <v>28</v>
      </c>
      <c r="N767" t="s">
        <v>56</v>
      </c>
      <c r="O767" t="s">
        <v>29</v>
      </c>
      <c r="P767" t="s">
        <v>79</v>
      </c>
      <c r="Q767" t="str">
        <f t="shared" si="36"/>
        <v>SMAN</v>
      </c>
      <c r="R767" t="str">
        <f t="shared" si="37"/>
        <v>Negeri</v>
      </c>
      <c r="S767" t="str">
        <f t="shared" si="35"/>
        <v>SMA</v>
      </c>
      <c r="T767" t="s">
        <v>42</v>
      </c>
      <c r="U767" t="s">
        <v>29</v>
      </c>
      <c r="V767" t="s">
        <v>37</v>
      </c>
      <c r="Z767" t="s">
        <v>1179</v>
      </c>
      <c r="AA767" t="str">
        <f>VLOOKUP(A767,[2]registrasi!$B$2:$C$955,2,FALSE)</f>
        <v>registrasi</v>
      </c>
      <c r="AB767">
        <f>VLOOKUP(G767,[3]Sheet1!$C$6:$G$46,5,FALSE)</f>
        <v>421</v>
      </c>
      <c r="AC767" t="e">
        <f>VLOOKUP(A767,[2]nim!$A$2:$B$922,2,FALSE)</f>
        <v>#N/A</v>
      </c>
    </row>
    <row r="768" spans="1:29" x14ac:dyDescent="0.3">
      <c r="A768">
        <v>4210435801</v>
      </c>
      <c r="B768">
        <v>1</v>
      </c>
      <c r="D768">
        <v>3111092</v>
      </c>
      <c r="E768" t="s">
        <v>200</v>
      </c>
      <c r="F768" t="str">
        <f>VLOOKUP(E768,[1]PRODI_2019!$E$2:$J$70,6,FALSE)</f>
        <v>Pertanian</v>
      </c>
      <c r="G768">
        <f>VLOOKUP(E768,[1]PRODI_2019!$E$2:$K$70,7,FALSE)</f>
        <v>4443</v>
      </c>
      <c r="H768" t="str">
        <f>VLOOKUP(F768,Sheet1!$H$4:$I$11,2,FALSE)</f>
        <v>4_Pertanian</v>
      </c>
      <c r="I768" t="s">
        <v>705</v>
      </c>
      <c r="J768" t="s">
        <v>35</v>
      </c>
      <c r="K768" t="s">
        <v>966</v>
      </c>
      <c r="L768" s="1">
        <v>37725</v>
      </c>
      <c r="M768" t="s">
        <v>28</v>
      </c>
      <c r="N768" t="s">
        <v>49</v>
      </c>
      <c r="O768" t="s">
        <v>29</v>
      </c>
      <c r="P768" t="s">
        <v>133</v>
      </c>
      <c r="Q768" t="str">
        <f t="shared" si="36"/>
        <v>SMAN</v>
      </c>
      <c r="R768" t="str">
        <f t="shared" si="37"/>
        <v>Negeri</v>
      </c>
      <c r="S768" t="str">
        <f t="shared" si="35"/>
        <v>SMA</v>
      </c>
      <c r="T768" t="s">
        <v>49</v>
      </c>
      <c r="U768" t="s">
        <v>29</v>
      </c>
      <c r="V768" t="s">
        <v>31</v>
      </c>
      <c r="Z768" t="s">
        <v>1173</v>
      </c>
      <c r="AA768" t="str">
        <f>VLOOKUP(A768,[2]registrasi!$B$2:$C$955,2,FALSE)</f>
        <v>registrasi</v>
      </c>
      <c r="AB768">
        <f>VLOOKUP(G768,[3]Sheet1!$C$6:$G$46,5,FALSE)</f>
        <v>193</v>
      </c>
      <c r="AC768" t="e">
        <f>VLOOKUP(A768,[2]nim!$A$2:$B$922,2,FALSE)</f>
        <v>#N/A</v>
      </c>
    </row>
    <row r="769" spans="1:29" x14ac:dyDescent="0.3">
      <c r="A769">
        <v>4210436566</v>
      </c>
      <c r="B769">
        <v>1</v>
      </c>
      <c r="D769">
        <v>3111061</v>
      </c>
      <c r="E769" t="s">
        <v>223</v>
      </c>
      <c r="F769" t="str">
        <f>VLOOKUP(E769,[1]PRODI_2019!$E$2:$J$70,6,FALSE)</f>
        <v>Teknik</v>
      </c>
      <c r="G769">
        <f>VLOOKUP(E769,[1]PRODI_2019!$E$2:$K$70,7,FALSE)</f>
        <v>3336</v>
      </c>
      <c r="H769" t="str">
        <f>VLOOKUP(F769,Sheet1!$H$4:$I$11,2,FALSE)</f>
        <v>3_Teknik</v>
      </c>
      <c r="I769" t="s">
        <v>810</v>
      </c>
      <c r="J769" t="s">
        <v>26</v>
      </c>
      <c r="K769" t="s">
        <v>960</v>
      </c>
      <c r="L769" s="1">
        <v>37685</v>
      </c>
      <c r="M769" t="s">
        <v>28</v>
      </c>
      <c r="N769" t="s">
        <v>27</v>
      </c>
      <c r="O769" t="s">
        <v>29</v>
      </c>
      <c r="P769" t="s">
        <v>116</v>
      </c>
      <c r="Q769" t="str">
        <f t="shared" si="36"/>
        <v>MAN</v>
      </c>
      <c r="R769" t="str">
        <f t="shared" si="37"/>
        <v>Negeri</v>
      </c>
      <c r="S769" t="str">
        <f t="shared" si="35"/>
        <v>MA</v>
      </c>
      <c r="T769" t="s">
        <v>27</v>
      </c>
      <c r="U769" t="s">
        <v>29</v>
      </c>
      <c r="V769" t="s">
        <v>37</v>
      </c>
      <c r="Z769" t="s">
        <v>1177</v>
      </c>
      <c r="AA769" t="str">
        <f>VLOOKUP(A769,[2]registrasi!$B$2:$C$955,2,FALSE)</f>
        <v>registrasi</v>
      </c>
      <c r="AB769">
        <f>VLOOKUP(G769,[3]Sheet1!$C$6:$G$46,5,FALSE)</f>
        <v>511</v>
      </c>
      <c r="AC769" t="str">
        <f>VLOOKUP(A769,[2]nim!$A$2:$B$922,2,FALSE)</f>
        <v>diterima</v>
      </c>
    </row>
    <row r="770" spans="1:29" x14ac:dyDescent="0.3">
      <c r="A770">
        <v>4210437917</v>
      </c>
      <c r="B770">
        <v>1</v>
      </c>
      <c r="D770">
        <v>3111084</v>
      </c>
      <c r="E770" t="s">
        <v>205</v>
      </c>
      <c r="F770" t="str">
        <f>VLOOKUP(E770,[1]PRODI_2019!$E$2:$J$70,6,FALSE)</f>
        <v>Pertanian</v>
      </c>
      <c r="G770">
        <f>VLOOKUP(E770,[1]PRODI_2019!$E$2:$K$70,7,FALSE)</f>
        <v>4442</v>
      </c>
      <c r="H770" t="str">
        <f>VLOOKUP(F770,Sheet1!$H$4:$I$11,2,FALSE)</f>
        <v>4_Pertanian</v>
      </c>
      <c r="I770" t="s">
        <v>1392</v>
      </c>
      <c r="J770" t="s">
        <v>26</v>
      </c>
      <c r="K770" t="s">
        <v>1042</v>
      </c>
      <c r="L770" s="1">
        <v>37842</v>
      </c>
      <c r="M770" t="s">
        <v>28</v>
      </c>
      <c r="N770" t="s">
        <v>36</v>
      </c>
      <c r="O770" t="s">
        <v>29</v>
      </c>
      <c r="P770" t="s">
        <v>143</v>
      </c>
      <c r="Q770" t="str">
        <f t="shared" si="36"/>
        <v>SMAN</v>
      </c>
      <c r="R770" t="str">
        <f t="shared" si="37"/>
        <v>Negeri</v>
      </c>
      <c r="S770" t="str">
        <f t="shared" si="35"/>
        <v>SMA</v>
      </c>
      <c r="T770" t="s">
        <v>36</v>
      </c>
      <c r="U770" t="s">
        <v>29</v>
      </c>
      <c r="V770" t="s">
        <v>31</v>
      </c>
      <c r="Z770" t="s">
        <v>1178</v>
      </c>
      <c r="AA770" t="str">
        <f>VLOOKUP(A770,[2]registrasi!$B$2:$C$955,2,FALSE)</f>
        <v>registrasi</v>
      </c>
      <c r="AB770">
        <f>VLOOKUP(G770,[3]Sheet1!$C$6:$G$46,5,FALSE)</f>
        <v>404</v>
      </c>
      <c r="AC770" t="e">
        <f>VLOOKUP(A770,[2]nim!$A$2:$B$922,2,FALSE)</f>
        <v>#N/A</v>
      </c>
    </row>
    <row r="771" spans="1:29" x14ac:dyDescent="0.3">
      <c r="A771">
        <v>4210443303</v>
      </c>
      <c r="B771">
        <v>1</v>
      </c>
      <c r="D771">
        <v>3111173</v>
      </c>
      <c r="E771" t="s">
        <v>228</v>
      </c>
      <c r="F771" t="str">
        <f>VLOOKUP(E771,[1]PRODI_2019!$E$2:$J$70,6,FALSE)</f>
        <v>Pertanian</v>
      </c>
      <c r="G771">
        <f>VLOOKUP(E771,[1]PRODI_2019!$E$2:$K$70,7,FALSE)</f>
        <v>4444</v>
      </c>
      <c r="H771" t="str">
        <f>VLOOKUP(F771,Sheet1!$H$4:$I$11,2,FALSE)</f>
        <v>4_Pertanian</v>
      </c>
      <c r="I771" t="s">
        <v>811</v>
      </c>
      <c r="J771" t="s">
        <v>35</v>
      </c>
      <c r="K771" t="s">
        <v>1043</v>
      </c>
      <c r="L771" s="1">
        <v>37892</v>
      </c>
      <c r="M771" t="s">
        <v>28</v>
      </c>
      <c r="N771" t="s">
        <v>39</v>
      </c>
      <c r="O771" t="s">
        <v>29</v>
      </c>
      <c r="P771" t="s">
        <v>1147</v>
      </c>
      <c r="Q771" t="str">
        <f t="shared" si="36"/>
        <v>SMAS</v>
      </c>
      <c r="R771" t="str">
        <f t="shared" si="37"/>
        <v>Swasta</v>
      </c>
      <c r="S771" t="str">
        <f t="shared" ref="S771:S834" si="38">LEFT(Q771,LEN(Q771)-1)</f>
        <v>SMA</v>
      </c>
      <c r="T771" t="s">
        <v>39</v>
      </c>
      <c r="U771" t="s">
        <v>29</v>
      </c>
      <c r="V771" t="s">
        <v>31</v>
      </c>
      <c r="Z771" t="s">
        <v>1176</v>
      </c>
      <c r="AA771" t="str">
        <f>VLOOKUP(A771,[2]registrasi!$B$2:$C$955,2,FALSE)</f>
        <v>registrasi</v>
      </c>
      <c r="AB771">
        <f>VLOOKUP(G771,[3]Sheet1!$C$6:$G$46,5,FALSE)</f>
        <v>476</v>
      </c>
      <c r="AC771" t="e">
        <f>VLOOKUP(A771,[2]nim!$A$2:$B$922,2,FALSE)</f>
        <v>#N/A</v>
      </c>
    </row>
    <row r="772" spans="1:29" x14ac:dyDescent="0.3">
      <c r="A772">
        <v>4210952808</v>
      </c>
      <c r="B772">
        <v>1</v>
      </c>
      <c r="D772">
        <v>3111165</v>
      </c>
      <c r="E772" t="s">
        <v>208</v>
      </c>
      <c r="F772" t="str">
        <f>VLOOKUP(E772,[1]PRODI_2019!$E$2:$J$70,6,FALSE)</f>
        <v>FKIP</v>
      </c>
      <c r="G772">
        <f>VLOOKUP(E772,[1]PRODI_2019!$E$2:$K$70,7,FALSE)</f>
        <v>2281</v>
      </c>
      <c r="H772" t="str">
        <f>VLOOKUP(F772,Sheet1!$H$4:$I$11,2,FALSE)</f>
        <v>2_FKIP</v>
      </c>
      <c r="I772" t="s">
        <v>812</v>
      </c>
      <c r="J772" t="s">
        <v>35</v>
      </c>
      <c r="K772" t="s">
        <v>962</v>
      </c>
      <c r="L772" s="1">
        <v>37607</v>
      </c>
      <c r="M772" t="s">
        <v>28</v>
      </c>
      <c r="N772" t="s">
        <v>43</v>
      </c>
      <c r="O772" t="s">
        <v>29</v>
      </c>
      <c r="P772" t="s">
        <v>158</v>
      </c>
      <c r="Q772" t="str">
        <f t="shared" si="36"/>
        <v>SMAN</v>
      </c>
      <c r="R772" t="str">
        <f t="shared" si="37"/>
        <v>Negeri</v>
      </c>
      <c r="S772" t="str">
        <f t="shared" si="38"/>
        <v>SMA</v>
      </c>
      <c r="T772" t="s">
        <v>43</v>
      </c>
      <c r="U772" t="s">
        <v>29</v>
      </c>
      <c r="V772" t="s">
        <v>37</v>
      </c>
      <c r="Z772" t="s">
        <v>1173</v>
      </c>
      <c r="AA772" t="str">
        <f>VLOOKUP(A772,[2]registrasi!$B$2:$C$955,2,FALSE)</f>
        <v>registrasi</v>
      </c>
      <c r="AB772">
        <f>VLOOKUP(G772,[3]Sheet1!$C$6:$G$46,5,FALSE)</f>
        <v>160</v>
      </c>
      <c r="AC772" t="str">
        <f>VLOOKUP(A772,[2]nim!$A$2:$B$922,2,FALSE)</f>
        <v>diterima</v>
      </c>
    </row>
    <row r="773" spans="1:29" x14ac:dyDescent="0.3">
      <c r="A773">
        <v>4211006561</v>
      </c>
      <c r="B773">
        <v>1</v>
      </c>
      <c r="D773">
        <v>3111022</v>
      </c>
      <c r="E773" t="s">
        <v>209</v>
      </c>
      <c r="F773" t="str">
        <f>VLOOKUP(E773,[1]PRODI_2019!$E$2:$J$70,6,FALSE)</f>
        <v>Teknik</v>
      </c>
      <c r="G773">
        <f>VLOOKUP(E773,[1]PRODI_2019!$E$2:$K$70,7,FALSE)</f>
        <v>3332</v>
      </c>
      <c r="H773" t="str">
        <f>VLOOKUP(F773,Sheet1!$H$4:$I$11,2,FALSE)</f>
        <v>3_Teknik</v>
      </c>
      <c r="I773" t="s">
        <v>813</v>
      </c>
      <c r="J773" t="s">
        <v>26</v>
      </c>
      <c r="K773" t="s">
        <v>967</v>
      </c>
      <c r="L773" s="1">
        <v>37838</v>
      </c>
      <c r="M773" t="s">
        <v>28</v>
      </c>
      <c r="N773" t="s">
        <v>56</v>
      </c>
      <c r="O773" t="s">
        <v>29</v>
      </c>
      <c r="P773" t="s">
        <v>95</v>
      </c>
      <c r="Q773" t="str">
        <f t="shared" si="36"/>
        <v>SMAN</v>
      </c>
      <c r="R773" t="str">
        <f t="shared" si="37"/>
        <v>Negeri</v>
      </c>
      <c r="S773" t="str">
        <f t="shared" si="38"/>
        <v>SMA</v>
      </c>
      <c r="T773" t="s">
        <v>56</v>
      </c>
      <c r="U773" t="s">
        <v>29</v>
      </c>
      <c r="V773" t="s">
        <v>37</v>
      </c>
      <c r="Z773" t="s">
        <v>1172</v>
      </c>
      <c r="AA773" t="str">
        <f>VLOOKUP(A773,[2]registrasi!$B$2:$C$955,2,FALSE)</f>
        <v>registrasi</v>
      </c>
      <c r="AB773">
        <f>VLOOKUP(G773,[3]Sheet1!$C$6:$G$46,5,FALSE)</f>
        <v>434</v>
      </c>
      <c r="AC773" t="e">
        <f>VLOOKUP(A773,[2]nim!$A$2:$B$922,2,FALSE)</f>
        <v>#N/A</v>
      </c>
    </row>
    <row r="774" spans="1:29" x14ac:dyDescent="0.3">
      <c r="A774">
        <v>4210483345</v>
      </c>
      <c r="B774">
        <v>1</v>
      </c>
      <c r="D774">
        <v>3111053</v>
      </c>
      <c r="E774" t="s">
        <v>227</v>
      </c>
      <c r="F774" t="str">
        <f>VLOOKUP(E774,[1]PRODI_2019!$E$2:$J$70,6,FALSE)</f>
        <v>Teknik</v>
      </c>
      <c r="G774">
        <f>VLOOKUP(E774,[1]PRODI_2019!$E$2:$K$70,7,FALSE)</f>
        <v>3335</v>
      </c>
      <c r="H774" t="str">
        <f>VLOOKUP(F774,Sheet1!$H$4:$I$11,2,FALSE)</f>
        <v>3_Teknik</v>
      </c>
      <c r="I774" t="s">
        <v>814</v>
      </c>
      <c r="J774" t="s">
        <v>35</v>
      </c>
      <c r="K774" t="s">
        <v>974</v>
      </c>
      <c r="L774" s="1">
        <v>37630</v>
      </c>
      <c r="M774" t="s">
        <v>28</v>
      </c>
      <c r="N774" t="s">
        <v>56</v>
      </c>
      <c r="O774" t="s">
        <v>29</v>
      </c>
      <c r="P774" t="s">
        <v>131</v>
      </c>
      <c r="Q774" t="str">
        <f t="shared" si="36"/>
        <v>SMAN</v>
      </c>
      <c r="R774" t="str">
        <f t="shared" si="37"/>
        <v>Negeri</v>
      </c>
      <c r="S774" t="str">
        <f t="shared" si="38"/>
        <v>SMA</v>
      </c>
      <c r="T774" t="s">
        <v>56</v>
      </c>
      <c r="U774" t="s">
        <v>29</v>
      </c>
      <c r="V774" t="s">
        <v>31</v>
      </c>
      <c r="Z774" t="s">
        <v>1179</v>
      </c>
      <c r="AA774" t="str">
        <f>VLOOKUP(A774,[2]registrasi!$B$2:$C$955,2,FALSE)</f>
        <v>registrasi</v>
      </c>
      <c r="AB774">
        <f>VLOOKUP(G774,[3]Sheet1!$C$6:$G$46,5,FALSE)</f>
        <v>411</v>
      </c>
      <c r="AC774" t="e">
        <f>VLOOKUP(A774,[2]nim!$A$2:$B$922,2,FALSE)</f>
        <v>#N/A</v>
      </c>
    </row>
    <row r="775" spans="1:29" x14ac:dyDescent="0.3">
      <c r="A775">
        <v>4210487716</v>
      </c>
      <c r="B775">
        <v>1</v>
      </c>
      <c r="D775">
        <v>3111111</v>
      </c>
      <c r="E775" t="s">
        <v>232</v>
      </c>
      <c r="F775" t="str">
        <f>VLOOKUP(E775,[1]PRODI_2019!$E$2:$J$70,6,FALSE)</f>
        <v>FKIP</v>
      </c>
      <c r="G775">
        <f>VLOOKUP(E775,[1]PRODI_2019!$E$2:$K$70,7,FALSE)</f>
        <v>2225</v>
      </c>
      <c r="H775" t="str">
        <f>VLOOKUP(F775,Sheet1!$H$4:$I$11,2,FALSE)</f>
        <v>2_FKIP</v>
      </c>
      <c r="I775" t="s">
        <v>815</v>
      </c>
      <c r="J775" t="s">
        <v>35</v>
      </c>
      <c r="K775" t="s">
        <v>1044</v>
      </c>
      <c r="L775" s="1">
        <v>37557</v>
      </c>
      <c r="M775" t="s">
        <v>28</v>
      </c>
      <c r="N775" t="s">
        <v>43</v>
      </c>
      <c r="O775" t="s">
        <v>29</v>
      </c>
      <c r="P775" t="s">
        <v>73</v>
      </c>
      <c r="Q775" t="str">
        <f t="shared" si="36"/>
        <v>SMAN</v>
      </c>
      <c r="R775" t="str">
        <f t="shared" si="37"/>
        <v>Negeri</v>
      </c>
      <c r="S775" t="str">
        <f t="shared" si="38"/>
        <v>SMA</v>
      </c>
      <c r="T775" t="s">
        <v>43</v>
      </c>
      <c r="U775" t="s">
        <v>29</v>
      </c>
      <c r="V775" t="s">
        <v>31</v>
      </c>
      <c r="Z775" t="s">
        <v>1172</v>
      </c>
      <c r="AA775" t="str">
        <f>VLOOKUP(A775,[2]registrasi!$B$2:$C$955,2,FALSE)</f>
        <v>registrasi</v>
      </c>
      <c r="AB775">
        <f>VLOOKUP(G775,[3]Sheet1!$C$6:$G$46,5,FALSE)</f>
        <v>421</v>
      </c>
      <c r="AC775" t="e">
        <f>VLOOKUP(A775,[2]nim!$A$2:$B$922,2,FALSE)</f>
        <v>#N/A</v>
      </c>
    </row>
    <row r="776" spans="1:29" x14ac:dyDescent="0.3">
      <c r="A776">
        <v>4210489208</v>
      </c>
      <c r="B776">
        <v>1</v>
      </c>
      <c r="D776">
        <v>3112106</v>
      </c>
      <c r="E776" t="s">
        <v>211</v>
      </c>
      <c r="F776" t="str">
        <f>VLOOKUP(E776,[1]PRODI_2019!$E$2:$J$70,6,FALSE)</f>
        <v>FKIP</v>
      </c>
      <c r="G776">
        <f>VLOOKUP(E776,[1]PRODI_2019!$E$2:$K$70,7,FALSE)</f>
        <v>2227</v>
      </c>
      <c r="H776" t="str">
        <f>VLOOKUP(F776,Sheet1!$H$4:$I$11,2,FALSE)</f>
        <v>2_FKIP</v>
      </c>
      <c r="I776" t="s">
        <v>816</v>
      </c>
      <c r="J776" t="s">
        <v>35</v>
      </c>
      <c r="K776" t="s">
        <v>961</v>
      </c>
      <c r="L776" s="1">
        <v>37826</v>
      </c>
      <c r="M776" t="s">
        <v>28</v>
      </c>
      <c r="N776" t="s">
        <v>49</v>
      </c>
      <c r="O776" t="s">
        <v>29</v>
      </c>
      <c r="P776" t="s">
        <v>133</v>
      </c>
      <c r="Q776" t="str">
        <f t="shared" si="36"/>
        <v>SMAN</v>
      </c>
      <c r="R776" t="str">
        <f t="shared" si="37"/>
        <v>Negeri</v>
      </c>
      <c r="S776" t="str">
        <f t="shared" si="38"/>
        <v>SMA</v>
      </c>
      <c r="T776" t="s">
        <v>49</v>
      </c>
      <c r="U776" t="s">
        <v>29</v>
      </c>
      <c r="V776" t="s">
        <v>37</v>
      </c>
      <c r="Z776" t="s">
        <v>1174</v>
      </c>
      <c r="AA776" t="str">
        <f>VLOOKUP(A776,[2]registrasi!$B$2:$C$955,2,FALSE)</f>
        <v>registrasi</v>
      </c>
      <c r="AB776">
        <f>VLOOKUP(G776,[3]Sheet1!$C$6:$G$46,5,FALSE)</f>
        <v>723</v>
      </c>
      <c r="AC776" t="str">
        <f>VLOOKUP(A776,[2]nim!$A$2:$B$922,2,FALSE)</f>
        <v>diterima</v>
      </c>
    </row>
    <row r="777" spans="1:29" x14ac:dyDescent="0.3">
      <c r="A777">
        <v>4210500697</v>
      </c>
      <c r="B777">
        <v>1</v>
      </c>
      <c r="D777">
        <v>3112106</v>
      </c>
      <c r="E777" t="s">
        <v>211</v>
      </c>
      <c r="F777" t="str">
        <f>VLOOKUP(E777,[1]PRODI_2019!$E$2:$J$70,6,FALSE)</f>
        <v>FKIP</v>
      </c>
      <c r="G777">
        <f>VLOOKUP(E777,[1]PRODI_2019!$E$2:$K$70,7,FALSE)</f>
        <v>2227</v>
      </c>
      <c r="H777" t="str">
        <f>VLOOKUP(F777,Sheet1!$H$4:$I$11,2,FALSE)</f>
        <v>2_FKIP</v>
      </c>
      <c r="I777" t="s">
        <v>817</v>
      </c>
      <c r="J777" t="s">
        <v>35</v>
      </c>
      <c r="K777" t="s">
        <v>962</v>
      </c>
      <c r="L777" s="1">
        <v>37827</v>
      </c>
      <c r="M777" t="s">
        <v>28</v>
      </c>
      <c r="N777" t="s">
        <v>56</v>
      </c>
      <c r="O777" t="s">
        <v>29</v>
      </c>
      <c r="P777" t="s">
        <v>1148</v>
      </c>
      <c r="Q777" t="str">
        <f t="shared" si="36"/>
        <v>MAS</v>
      </c>
      <c r="R777" t="str">
        <f t="shared" si="37"/>
        <v>Swasta</v>
      </c>
      <c r="S777" t="str">
        <f t="shared" si="38"/>
        <v>MA</v>
      </c>
      <c r="T777" t="s">
        <v>56</v>
      </c>
      <c r="U777" t="s">
        <v>29</v>
      </c>
      <c r="V777" t="s">
        <v>37</v>
      </c>
      <c r="Z777" t="s">
        <v>1172</v>
      </c>
      <c r="AA777" t="str">
        <f>VLOOKUP(A777,[2]registrasi!$B$2:$C$955,2,FALSE)</f>
        <v>registrasi</v>
      </c>
      <c r="AB777">
        <f>VLOOKUP(G777,[3]Sheet1!$C$6:$G$46,5,FALSE)</f>
        <v>723</v>
      </c>
      <c r="AC777" t="str">
        <f>VLOOKUP(A777,[2]nim!$A$2:$B$922,2,FALSE)</f>
        <v>diterima</v>
      </c>
    </row>
    <row r="778" spans="1:29" x14ac:dyDescent="0.3">
      <c r="A778">
        <v>4210506018</v>
      </c>
      <c r="B778">
        <v>1</v>
      </c>
      <c r="D778">
        <v>3112184</v>
      </c>
      <c r="E778" t="s">
        <v>231</v>
      </c>
      <c r="F778" t="str">
        <f>VLOOKUP(E778,[1]PRODI_2019!$E$2:$J$70,6,FALSE)</f>
        <v>FKIP</v>
      </c>
      <c r="G778">
        <f>VLOOKUP(E778,[1]PRODI_2019!$E$2:$K$70,7,FALSE)</f>
        <v>2287</v>
      </c>
      <c r="H778" t="str">
        <f>VLOOKUP(F778,Sheet1!$H$4:$I$11,2,FALSE)</f>
        <v>2_FKIP</v>
      </c>
      <c r="I778" t="s">
        <v>818</v>
      </c>
      <c r="J778" t="s">
        <v>35</v>
      </c>
      <c r="K778" t="s">
        <v>1045</v>
      </c>
      <c r="L778" s="1">
        <v>37586</v>
      </c>
      <c r="M778" t="s">
        <v>28</v>
      </c>
      <c r="N778" t="s">
        <v>56</v>
      </c>
      <c r="O778" t="s">
        <v>29</v>
      </c>
      <c r="P778" t="s">
        <v>107</v>
      </c>
      <c r="Q778" t="str">
        <f t="shared" si="36"/>
        <v>SMAN</v>
      </c>
      <c r="R778" t="str">
        <f t="shared" si="37"/>
        <v>Negeri</v>
      </c>
      <c r="S778" t="str">
        <f t="shared" si="38"/>
        <v>SMA</v>
      </c>
      <c r="T778" t="s">
        <v>56</v>
      </c>
      <c r="U778" t="s">
        <v>29</v>
      </c>
      <c r="V778" t="s">
        <v>31</v>
      </c>
      <c r="Z778" t="s">
        <v>1178</v>
      </c>
      <c r="AA778" t="str">
        <f>VLOOKUP(A778,[2]registrasi!$B$2:$C$955,2,FALSE)</f>
        <v>registrasi</v>
      </c>
      <c r="AB778">
        <f>VLOOKUP(G778,[3]Sheet1!$C$6:$G$46,5,FALSE)</f>
        <v>102</v>
      </c>
      <c r="AC778" t="e">
        <f>VLOOKUP(A778,[2]nim!$A$2:$B$922,2,FALSE)</f>
        <v>#N/A</v>
      </c>
    </row>
    <row r="779" spans="1:29" x14ac:dyDescent="0.3">
      <c r="A779">
        <v>4210506856</v>
      </c>
      <c r="B779">
        <v>1</v>
      </c>
      <c r="D779">
        <v>3112056</v>
      </c>
      <c r="E779" t="s">
        <v>224</v>
      </c>
      <c r="F779" t="str">
        <f>VLOOKUP(E779,[1]PRODI_2019!$E$2:$J$70,6,FALSE)</f>
        <v>FISIP</v>
      </c>
      <c r="G779">
        <f>VLOOKUP(E779,[1]PRODI_2019!$E$2:$K$70,7,FALSE)</f>
        <v>6661</v>
      </c>
      <c r="H779" t="str">
        <f>VLOOKUP(F779,Sheet1!$H$4:$I$11,2,FALSE)</f>
        <v>6_FISIP</v>
      </c>
      <c r="I779" t="s">
        <v>819</v>
      </c>
      <c r="J779" t="s">
        <v>35</v>
      </c>
      <c r="K779" t="s">
        <v>967</v>
      </c>
      <c r="L779" s="1">
        <v>37783</v>
      </c>
      <c r="M779" t="s">
        <v>28</v>
      </c>
      <c r="N779" t="s">
        <v>43</v>
      </c>
      <c r="O779" t="s">
        <v>29</v>
      </c>
      <c r="P779" t="s">
        <v>111</v>
      </c>
      <c r="Q779" t="str">
        <f t="shared" si="36"/>
        <v>SMAN</v>
      </c>
      <c r="R779" t="str">
        <f t="shared" si="37"/>
        <v>Negeri</v>
      </c>
      <c r="S779" t="str">
        <f t="shared" si="38"/>
        <v>SMA</v>
      </c>
      <c r="T779" t="s">
        <v>43</v>
      </c>
      <c r="U779" t="s">
        <v>29</v>
      </c>
      <c r="V779" t="s">
        <v>31</v>
      </c>
      <c r="Z779" t="s">
        <v>1172</v>
      </c>
      <c r="AA779" t="str">
        <f>VLOOKUP(A779,[2]registrasi!$B$2:$C$955,2,FALSE)</f>
        <v>registrasi</v>
      </c>
      <c r="AB779">
        <f>VLOOKUP(G779,[3]Sheet1!$C$6:$G$46,5,FALSE)</f>
        <v>1115</v>
      </c>
      <c r="AC779" t="e">
        <f>VLOOKUP(A779,[2]nim!$A$2:$B$922,2,FALSE)</f>
        <v>#N/A</v>
      </c>
    </row>
    <row r="780" spans="1:29" x14ac:dyDescent="0.3">
      <c r="A780">
        <v>4210941041</v>
      </c>
      <c r="B780">
        <v>1</v>
      </c>
      <c r="D780">
        <v>3112106</v>
      </c>
      <c r="E780" t="s">
        <v>211</v>
      </c>
      <c r="F780" t="str">
        <f>VLOOKUP(E780,[1]PRODI_2019!$E$2:$J$70,6,FALSE)</f>
        <v>FKIP</v>
      </c>
      <c r="G780">
        <f>VLOOKUP(E780,[1]PRODI_2019!$E$2:$K$70,7,FALSE)</f>
        <v>2227</v>
      </c>
      <c r="H780" t="str">
        <f>VLOOKUP(F780,Sheet1!$H$4:$I$11,2,FALSE)</f>
        <v>2_FKIP</v>
      </c>
      <c r="I780" t="s">
        <v>820</v>
      </c>
      <c r="J780" t="s">
        <v>35</v>
      </c>
      <c r="K780" t="s">
        <v>962</v>
      </c>
      <c r="L780" s="1">
        <v>37651</v>
      </c>
      <c r="M780" t="s">
        <v>28</v>
      </c>
      <c r="N780" t="s">
        <v>56</v>
      </c>
      <c r="O780" t="s">
        <v>29</v>
      </c>
      <c r="P780" t="s">
        <v>131</v>
      </c>
      <c r="Q780" t="str">
        <f t="shared" si="36"/>
        <v>SMAN</v>
      </c>
      <c r="R780" t="str">
        <f t="shared" si="37"/>
        <v>Negeri</v>
      </c>
      <c r="S780" t="str">
        <f t="shared" si="38"/>
        <v>SMA</v>
      </c>
      <c r="T780" t="s">
        <v>56</v>
      </c>
      <c r="U780" t="s">
        <v>29</v>
      </c>
      <c r="V780" t="s">
        <v>37</v>
      </c>
      <c r="Z780" t="s">
        <v>1172</v>
      </c>
      <c r="AA780" t="str">
        <f>VLOOKUP(A780,[2]registrasi!$B$2:$C$955,2,FALSE)</f>
        <v>registrasi</v>
      </c>
      <c r="AB780">
        <f>VLOOKUP(G780,[3]Sheet1!$C$6:$G$46,5,FALSE)</f>
        <v>723</v>
      </c>
      <c r="AC780" t="str">
        <f>VLOOKUP(A780,[2]nim!$A$2:$B$922,2,FALSE)</f>
        <v>diterima</v>
      </c>
    </row>
    <row r="781" spans="1:29" x14ac:dyDescent="0.3">
      <c r="A781">
        <v>4210509596</v>
      </c>
      <c r="B781">
        <v>1</v>
      </c>
      <c r="D781">
        <v>3112056</v>
      </c>
      <c r="E781" t="s">
        <v>224</v>
      </c>
      <c r="F781" t="str">
        <f>VLOOKUP(E781,[1]PRODI_2019!$E$2:$J$70,6,FALSE)</f>
        <v>FISIP</v>
      </c>
      <c r="G781">
        <f>VLOOKUP(E781,[1]PRODI_2019!$E$2:$K$70,7,FALSE)</f>
        <v>6661</v>
      </c>
      <c r="H781" t="str">
        <f>VLOOKUP(F781,Sheet1!$H$4:$I$11,2,FALSE)</f>
        <v>6_FISIP</v>
      </c>
      <c r="I781" t="s">
        <v>821</v>
      </c>
      <c r="J781" t="s">
        <v>35</v>
      </c>
      <c r="K781" t="s">
        <v>974</v>
      </c>
      <c r="L781" s="1">
        <v>37931</v>
      </c>
      <c r="M781" t="s">
        <v>28</v>
      </c>
      <c r="N781" t="s">
        <v>43</v>
      </c>
      <c r="O781" t="s">
        <v>29</v>
      </c>
      <c r="P781" t="s">
        <v>84</v>
      </c>
      <c r="Q781" t="str">
        <f t="shared" si="36"/>
        <v>SMKN</v>
      </c>
      <c r="R781" t="str">
        <f t="shared" si="37"/>
        <v>Negeri</v>
      </c>
      <c r="S781" t="str">
        <f t="shared" si="38"/>
        <v>SMK</v>
      </c>
      <c r="T781" t="s">
        <v>43</v>
      </c>
      <c r="U781" t="s">
        <v>29</v>
      </c>
      <c r="V781" t="s">
        <v>31</v>
      </c>
      <c r="Z781" t="s">
        <v>1180</v>
      </c>
      <c r="AA781" t="str">
        <f>VLOOKUP(A781,[2]registrasi!$B$2:$C$955,2,FALSE)</f>
        <v>registrasi</v>
      </c>
      <c r="AB781">
        <f>VLOOKUP(G781,[3]Sheet1!$C$6:$G$46,5,FALSE)</f>
        <v>1115</v>
      </c>
      <c r="AC781" t="e">
        <f>VLOOKUP(A781,[2]nim!$A$2:$B$922,2,FALSE)</f>
        <v>#N/A</v>
      </c>
    </row>
    <row r="782" spans="1:29" x14ac:dyDescent="0.3">
      <c r="A782">
        <v>4210521692</v>
      </c>
      <c r="B782">
        <v>1</v>
      </c>
      <c r="D782">
        <v>3111092</v>
      </c>
      <c r="E782" t="s">
        <v>200</v>
      </c>
      <c r="F782" t="str">
        <f>VLOOKUP(E782,[1]PRODI_2019!$E$2:$J$70,6,FALSE)</f>
        <v>Pertanian</v>
      </c>
      <c r="G782">
        <f>VLOOKUP(E782,[1]PRODI_2019!$E$2:$K$70,7,FALSE)</f>
        <v>4443</v>
      </c>
      <c r="H782" t="str">
        <f>VLOOKUP(F782,Sheet1!$H$4:$I$11,2,FALSE)</f>
        <v>4_Pertanian</v>
      </c>
      <c r="I782" t="s">
        <v>1393</v>
      </c>
      <c r="J782" t="s">
        <v>26</v>
      </c>
      <c r="K782" t="s">
        <v>967</v>
      </c>
      <c r="L782" s="1">
        <v>37777</v>
      </c>
      <c r="M782" t="s">
        <v>28</v>
      </c>
      <c r="N782" t="s">
        <v>43</v>
      </c>
      <c r="O782" t="s">
        <v>29</v>
      </c>
      <c r="P782" t="s">
        <v>135</v>
      </c>
      <c r="Q782" t="str">
        <f t="shared" si="36"/>
        <v>SMAN</v>
      </c>
      <c r="R782" t="str">
        <f t="shared" si="37"/>
        <v>Negeri</v>
      </c>
      <c r="S782" t="str">
        <f t="shared" si="38"/>
        <v>SMA</v>
      </c>
      <c r="T782" t="s">
        <v>43</v>
      </c>
      <c r="U782" t="s">
        <v>29</v>
      </c>
      <c r="V782" t="s">
        <v>31</v>
      </c>
      <c r="Z782" t="s">
        <v>1178</v>
      </c>
      <c r="AA782" t="str">
        <f>VLOOKUP(A782,[2]registrasi!$B$2:$C$955,2,FALSE)</f>
        <v>registrasi</v>
      </c>
      <c r="AB782">
        <f>VLOOKUP(G782,[3]Sheet1!$C$6:$G$46,5,FALSE)</f>
        <v>193</v>
      </c>
      <c r="AC782" t="e">
        <f>VLOOKUP(A782,[2]nim!$A$2:$B$922,2,FALSE)</f>
        <v>#N/A</v>
      </c>
    </row>
    <row r="783" spans="1:29" x14ac:dyDescent="0.3">
      <c r="A783">
        <v>4210525608</v>
      </c>
      <c r="B783">
        <v>1</v>
      </c>
      <c r="D783">
        <v>3111111</v>
      </c>
      <c r="E783" t="s">
        <v>232</v>
      </c>
      <c r="F783" t="str">
        <f>VLOOKUP(E783,[1]PRODI_2019!$E$2:$J$70,6,FALSE)</f>
        <v>FKIP</v>
      </c>
      <c r="G783">
        <f>VLOOKUP(E783,[1]PRODI_2019!$E$2:$K$70,7,FALSE)</f>
        <v>2225</v>
      </c>
      <c r="H783" t="str">
        <f>VLOOKUP(F783,Sheet1!$H$4:$I$11,2,FALSE)</f>
        <v>2_FKIP</v>
      </c>
      <c r="I783" t="s">
        <v>1394</v>
      </c>
      <c r="J783" t="s">
        <v>26</v>
      </c>
      <c r="K783" t="s">
        <v>972</v>
      </c>
      <c r="L783" s="1">
        <v>37584</v>
      </c>
      <c r="M783" t="s">
        <v>28</v>
      </c>
      <c r="N783" t="s">
        <v>36</v>
      </c>
      <c r="O783" t="s">
        <v>29</v>
      </c>
      <c r="P783" t="s">
        <v>187</v>
      </c>
      <c r="Q783" t="str">
        <f t="shared" si="36"/>
        <v>SMAN</v>
      </c>
      <c r="R783" t="str">
        <f t="shared" si="37"/>
        <v>Negeri</v>
      </c>
      <c r="S783" t="str">
        <f t="shared" si="38"/>
        <v>SMA</v>
      </c>
      <c r="T783" t="s">
        <v>36</v>
      </c>
      <c r="U783" t="s">
        <v>29</v>
      </c>
      <c r="V783" t="s">
        <v>31</v>
      </c>
      <c r="Z783" t="s">
        <v>1178</v>
      </c>
      <c r="AA783" t="str">
        <f>VLOOKUP(A783,[2]registrasi!$B$2:$C$955,2,FALSE)</f>
        <v>registrasi</v>
      </c>
      <c r="AB783">
        <f>VLOOKUP(G783,[3]Sheet1!$C$6:$G$46,5,FALSE)</f>
        <v>421</v>
      </c>
      <c r="AC783" t="str">
        <f>VLOOKUP(A783,[2]nim!$A$2:$B$922,2,FALSE)</f>
        <v>diterima</v>
      </c>
    </row>
    <row r="784" spans="1:29" x14ac:dyDescent="0.3">
      <c r="A784">
        <v>4210534515</v>
      </c>
      <c r="B784">
        <v>1</v>
      </c>
      <c r="D784">
        <v>3112106</v>
      </c>
      <c r="E784" t="s">
        <v>211</v>
      </c>
      <c r="F784" t="str">
        <f>VLOOKUP(E784,[1]PRODI_2019!$E$2:$J$70,6,FALSE)</f>
        <v>FKIP</v>
      </c>
      <c r="G784">
        <f>VLOOKUP(E784,[1]PRODI_2019!$E$2:$K$70,7,FALSE)</f>
        <v>2227</v>
      </c>
      <c r="H784" t="str">
        <f>VLOOKUP(F784,Sheet1!$H$4:$I$11,2,FALSE)</f>
        <v>2_FKIP</v>
      </c>
      <c r="I784" t="s">
        <v>822</v>
      </c>
      <c r="J784" t="s">
        <v>35</v>
      </c>
      <c r="K784" t="s">
        <v>964</v>
      </c>
      <c r="L784" s="1">
        <v>37374</v>
      </c>
      <c r="M784" t="s">
        <v>28</v>
      </c>
      <c r="N784" t="s">
        <v>36</v>
      </c>
      <c r="O784" t="s">
        <v>29</v>
      </c>
      <c r="P784" t="s">
        <v>91</v>
      </c>
      <c r="Q784" t="str">
        <f t="shared" si="36"/>
        <v>MAN</v>
      </c>
      <c r="R784" t="str">
        <f t="shared" si="37"/>
        <v>Negeri</v>
      </c>
      <c r="S784" t="str">
        <f t="shared" si="38"/>
        <v>MA</v>
      </c>
      <c r="T784" t="s">
        <v>36</v>
      </c>
      <c r="U784" t="s">
        <v>29</v>
      </c>
      <c r="V784" t="s">
        <v>37</v>
      </c>
      <c r="Z784" t="s">
        <v>1172</v>
      </c>
      <c r="AA784" t="str">
        <f>VLOOKUP(A784,[2]registrasi!$B$2:$C$955,2,FALSE)</f>
        <v>registrasi</v>
      </c>
      <c r="AB784">
        <f>VLOOKUP(G784,[3]Sheet1!$C$6:$G$46,5,FALSE)</f>
        <v>723</v>
      </c>
      <c r="AC784" t="str">
        <f>VLOOKUP(A784,[2]nim!$A$2:$B$922,2,FALSE)</f>
        <v>diterima</v>
      </c>
    </row>
    <row r="785" spans="1:29" x14ac:dyDescent="0.3">
      <c r="A785">
        <v>4210941334</v>
      </c>
      <c r="B785">
        <v>1</v>
      </c>
      <c r="D785">
        <v>3112192</v>
      </c>
      <c r="E785" t="s">
        <v>202</v>
      </c>
      <c r="F785" t="str">
        <f>VLOOKUP(E785,[1]PRODI_2019!$E$2:$J$70,6,FALSE)</f>
        <v>FISIP</v>
      </c>
      <c r="G785">
        <f>VLOOKUP(E785,[1]PRODI_2019!$E$2:$K$70,7,FALSE)</f>
        <v>6670</v>
      </c>
      <c r="H785" t="str">
        <f>VLOOKUP(F785,Sheet1!$H$4:$I$11,2,FALSE)</f>
        <v>6_FISIP</v>
      </c>
      <c r="I785" t="s">
        <v>823</v>
      </c>
      <c r="J785" t="s">
        <v>26</v>
      </c>
      <c r="K785" t="s">
        <v>960</v>
      </c>
      <c r="L785" s="1">
        <v>37653</v>
      </c>
      <c r="M785" t="s">
        <v>28</v>
      </c>
      <c r="N785" t="s">
        <v>27</v>
      </c>
      <c r="O785" t="s">
        <v>29</v>
      </c>
      <c r="P785" t="s">
        <v>148</v>
      </c>
      <c r="Q785" t="str">
        <f t="shared" si="36"/>
        <v>MAN</v>
      </c>
      <c r="R785" t="str">
        <f t="shared" si="37"/>
        <v>Negeri</v>
      </c>
      <c r="S785" t="str">
        <f t="shared" si="38"/>
        <v>MA</v>
      </c>
      <c r="T785" t="s">
        <v>27</v>
      </c>
      <c r="U785" t="s">
        <v>29</v>
      </c>
      <c r="V785" t="s">
        <v>37</v>
      </c>
      <c r="Z785" t="s">
        <v>1175</v>
      </c>
      <c r="AA785" t="str">
        <f>VLOOKUP(A785,[2]registrasi!$B$2:$C$955,2,FALSE)</f>
        <v>registrasi</v>
      </c>
      <c r="AB785">
        <f>VLOOKUP(G785,[3]Sheet1!$C$6:$G$46,5,FALSE)</f>
        <v>512</v>
      </c>
      <c r="AC785" t="str">
        <f>VLOOKUP(A785,[2]nim!$A$2:$B$922,2,FALSE)</f>
        <v>diterima</v>
      </c>
    </row>
    <row r="786" spans="1:29" x14ac:dyDescent="0.3">
      <c r="A786">
        <v>4210897066</v>
      </c>
      <c r="B786">
        <v>1</v>
      </c>
      <c r="D786">
        <v>3111223</v>
      </c>
      <c r="E786" t="s">
        <v>233</v>
      </c>
      <c r="F786" t="str">
        <f>VLOOKUP(E786,[1]PRODI_2019!$E$2:$J$70,6,FALSE)</f>
        <v>Kedokteran</v>
      </c>
      <c r="G786">
        <f>VLOOKUP(E786,[1]PRODI_2019!$E$2:$K$70,7,FALSE)</f>
        <v>8884</v>
      </c>
      <c r="H786" t="str">
        <f>VLOOKUP(F786,Sheet1!$H$4:$I$11,2,FALSE)</f>
        <v>8_Kedokteran</v>
      </c>
      <c r="I786" t="s">
        <v>824</v>
      </c>
      <c r="J786" t="s">
        <v>35</v>
      </c>
      <c r="K786" t="s">
        <v>962</v>
      </c>
      <c r="L786" s="1">
        <v>37671</v>
      </c>
      <c r="M786" t="s">
        <v>28</v>
      </c>
      <c r="N786" t="s">
        <v>56</v>
      </c>
      <c r="O786" t="s">
        <v>29</v>
      </c>
      <c r="P786" t="s">
        <v>1149</v>
      </c>
      <c r="Q786" t="str">
        <f t="shared" si="36"/>
        <v>SMAS</v>
      </c>
      <c r="R786" t="str">
        <f t="shared" si="37"/>
        <v>Swasta</v>
      </c>
      <c r="S786" t="str">
        <f t="shared" si="38"/>
        <v>SMA</v>
      </c>
      <c r="T786" t="s">
        <v>56</v>
      </c>
      <c r="U786" t="s">
        <v>29</v>
      </c>
      <c r="V786" t="s">
        <v>37</v>
      </c>
      <c r="Z786" t="s">
        <v>1173</v>
      </c>
      <c r="AA786" t="str">
        <f>VLOOKUP(A786,[2]registrasi!$B$2:$C$955,2,FALSE)</f>
        <v>registrasi</v>
      </c>
      <c r="AB786">
        <f>VLOOKUP(G786,[3]Sheet1!$C$6:$G$46,5,FALSE)</f>
        <v>630</v>
      </c>
      <c r="AC786" t="e">
        <f>VLOOKUP(A786,[2]nim!$A$2:$B$922,2,FALSE)</f>
        <v>#N/A</v>
      </c>
    </row>
    <row r="787" spans="1:29" x14ac:dyDescent="0.3">
      <c r="A787">
        <v>4210556661</v>
      </c>
      <c r="B787">
        <v>1</v>
      </c>
      <c r="D787">
        <v>3111076</v>
      </c>
      <c r="E787" t="s">
        <v>218</v>
      </c>
      <c r="F787" t="str">
        <f>VLOOKUP(E787,[1]PRODI_2019!$E$2:$J$70,6,FALSE)</f>
        <v>Pertanian</v>
      </c>
      <c r="G787">
        <f>VLOOKUP(E787,[1]PRODI_2019!$E$2:$K$70,7,FALSE)</f>
        <v>4441</v>
      </c>
      <c r="H787" t="str">
        <f>VLOOKUP(F787,Sheet1!$H$4:$I$11,2,FALSE)</f>
        <v>4_Pertanian</v>
      </c>
      <c r="I787" t="s">
        <v>825</v>
      </c>
      <c r="J787" t="s">
        <v>35</v>
      </c>
      <c r="K787" t="s">
        <v>962</v>
      </c>
      <c r="L787" s="1">
        <v>37475</v>
      </c>
      <c r="M787" t="s">
        <v>28</v>
      </c>
      <c r="N787" t="s">
        <v>56</v>
      </c>
      <c r="O787" t="s">
        <v>29</v>
      </c>
      <c r="P787" t="s">
        <v>1148</v>
      </c>
      <c r="Q787" t="str">
        <f t="shared" si="36"/>
        <v>MAS</v>
      </c>
      <c r="R787" t="str">
        <f t="shared" si="37"/>
        <v>Swasta</v>
      </c>
      <c r="S787" t="str">
        <f t="shared" si="38"/>
        <v>MA</v>
      </c>
      <c r="T787" t="s">
        <v>56</v>
      </c>
      <c r="U787" t="s">
        <v>29</v>
      </c>
      <c r="V787" t="s">
        <v>37</v>
      </c>
      <c r="Z787" t="s">
        <v>1172</v>
      </c>
      <c r="AA787" t="str">
        <f>VLOOKUP(A787,[2]registrasi!$B$2:$C$955,2,FALSE)</f>
        <v>registrasi</v>
      </c>
      <c r="AB787">
        <f>VLOOKUP(G787,[3]Sheet1!$C$6:$G$46,5,FALSE)</f>
        <v>789</v>
      </c>
      <c r="AC787" t="str">
        <f>VLOOKUP(A787,[2]nim!$A$2:$B$922,2,FALSE)</f>
        <v>diterima</v>
      </c>
    </row>
    <row r="788" spans="1:29" x14ac:dyDescent="0.3">
      <c r="A788">
        <v>4210565862</v>
      </c>
      <c r="B788">
        <v>1</v>
      </c>
      <c r="D788">
        <v>3111126</v>
      </c>
      <c r="E788" t="s">
        <v>220</v>
      </c>
      <c r="F788" t="str">
        <f>VLOOKUP(E788,[1]PRODI_2019!$E$2:$J$70,6,FALSE)</f>
        <v>FKIP</v>
      </c>
      <c r="G788">
        <f>VLOOKUP(E788,[1]PRODI_2019!$E$2:$K$70,7,FALSE)</f>
        <v>2283</v>
      </c>
      <c r="H788" t="str">
        <f>VLOOKUP(F788,Sheet1!$H$4:$I$11,2,FALSE)</f>
        <v>2_FKIP</v>
      </c>
      <c r="I788" t="s">
        <v>826</v>
      </c>
      <c r="J788" t="s">
        <v>26</v>
      </c>
      <c r="K788" t="s">
        <v>1025</v>
      </c>
      <c r="L788" s="1">
        <v>37424</v>
      </c>
      <c r="M788" t="s">
        <v>28</v>
      </c>
      <c r="N788" t="s">
        <v>42</v>
      </c>
      <c r="O788" t="s">
        <v>29</v>
      </c>
      <c r="P788" t="s">
        <v>194</v>
      </c>
      <c r="Q788" t="str">
        <f t="shared" si="36"/>
        <v>SMKN</v>
      </c>
      <c r="R788" t="str">
        <f t="shared" si="37"/>
        <v>Negeri</v>
      </c>
      <c r="S788" t="str">
        <f t="shared" si="38"/>
        <v>SMK</v>
      </c>
      <c r="T788" t="s">
        <v>42</v>
      </c>
      <c r="U788" t="s">
        <v>29</v>
      </c>
      <c r="V788" t="s">
        <v>31</v>
      </c>
      <c r="Z788" t="s">
        <v>1174</v>
      </c>
      <c r="AA788" t="str">
        <f>VLOOKUP(A788,[2]registrasi!$B$2:$C$955,2,FALSE)</f>
        <v>registrasi</v>
      </c>
      <c r="AB788">
        <f>VLOOKUP(G788,[3]Sheet1!$C$6:$G$46,5,FALSE)</f>
        <v>64</v>
      </c>
      <c r="AC788" t="e">
        <f>VLOOKUP(A788,[2]nim!$A$2:$B$922,2,FALSE)</f>
        <v>#N/A</v>
      </c>
    </row>
    <row r="789" spans="1:29" x14ac:dyDescent="0.3">
      <c r="A789">
        <v>4210997149</v>
      </c>
      <c r="B789">
        <v>1</v>
      </c>
      <c r="D789">
        <v>3112137</v>
      </c>
      <c r="E789" t="s">
        <v>210</v>
      </c>
      <c r="F789" t="str">
        <f>VLOOKUP(E789,[1]PRODI_2019!$E$2:$J$70,6,FALSE)</f>
        <v>FKIP</v>
      </c>
      <c r="G789">
        <f>VLOOKUP(E789,[1]PRODI_2019!$E$2:$K$70,7,FALSE)</f>
        <v>2290</v>
      </c>
      <c r="H789" t="str">
        <f>VLOOKUP(F789,Sheet1!$H$4:$I$11,2,FALSE)</f>
        <v>2_FKIP</v>
      </c>
      <c r="I789" t="s">
        <v>827</v>
      </c>
      <c r="J789" t="s">
        <v>35</v>
      </c>
      <c r="K789" t="s">
        <v>958</v>
      </c>
      <c r="L789" s="1">
        <v>37743</v>
      </c>
      <c r="M789" t="s">
        <v>28</v>
      </c>
      <c r="N789" t="s">
        <v>39</v>
      </c>
      <c r="O789" t="s">
        <v>29</v>
      </c>
      <c r="P789" t="s">
        <v>183</v>
      </c>
      <c r="Q789" t="str">
        <f t="shared" ref="Q789:Q852" si="39">TRIM(LEFT(P789,FIND(" ",P789,1)))</f>
        <v>SMAN</v>
      </c>
      <c r="R789" t="str">
        <f t="shared" ref="R789:R852" si="40">IF(RIGHT(Q789,1)="N","Negeri","Swasta")</f>
        <v>Negeri</v>
      </c>
      <c r="S789" t="str">
        <f t="shared" si="38"/>
        <v>SMA</v>
      </c>
      <c r="T789" t="s">
        <v>39</v>
      </c>
      <c r="U789" t="s">
        <v>29</v>
      </c>
      <c r="V789" t="s">
        <v>31</v>
      </c>
      <c r="Z789" t="s">
        <v>1179</v>
      </c>
      <c r="AA789" t="e">
        <f>VLOOKUP(A789,[2]registrasi!$B$2:$C$955,2,FALSE)</f>
        <v>#N/A</v>
      </c>
      <c r="AB789">
        <f>VLOOKUP(G789,[3]Sheet1!$C$6:$G$46,5,FALSE)</f>
        <v>348</v>
      </c>
      <c r="AC789" t="e">
        <f>VLOOKUP(A789,[2]nim!$A$2:$B$922,2,FALSE)</f>
        <v>#N/A</v>
      </c>
    </row>
    <row r="790" spans="1:29" x14ac:dyDescent="0.3">
      <c r="A790">
        <v>4210586606</v>
      </c>
      <c r="B790">
        <v>1</v>
      </c>
      <c r="D790">
        <v>3111196</v>
      </c>
      <c r="E790" t="s">
        <v>206</v>
      </c>
      <c r="F790" t="str">
        <f>VLOOKUP(E790,[1]PRODI_2019!$E$2:$J$70,6,FALSE)</f>
        <v>Kedokteran</v>
      </c>
      <c r="G790">
        <f>VLOOKUP(E790,[1]PRODI_2019!$E$2:$K$70,7,FALSE)</f>
        <v>8882</v>
      </c>
      <c r="H790" t="str">
        <f>VLOOKUP(F790,Sheet1!$H$4:$I$11,2,FALSE)</f>
        <v>8_Kedokteran</v>
      </c>
      <c r="I790" t="s">
        <v>828</v>
      </c>
      <c r="J790" t="s">
        <v>35</v>
      </c>
      <c r="K790" t="s">
        <v>989</v>
      </c>
      <c r="L790" s="1">
        <v>37702</v>
      </c>
      <c r="M790" t="s">
        <v>28</v>
      </c>
      <c r="N790" t="s">
        <v>56</v>
      </c>
      <c r="O790" t="s">
        <v>29</v>
      </c>
      <c r="P790" t="s">
        <v>107</v>
      </c>
      <c r="Q790" t="str">
        <f t="shared" si="39"/>
        <v>SMAN</v>
      </c>
      <c r="R790" t="str">
        <f t="shared" si="40"/>
        <v>Negeri</v>
      </c>
      <c r="S790" t="str">
        <f t="shared" si="38"/>
        <v>SMA</v>
      </c>
      <c r="T790" t="s">
        <v>56</v>
      </c>
      <c r="U790" t="s">
        <v>29</v>
      </c>
      <c r="V790" t="s">
        <v>31</v>
      </c>
      <c r="Z790" t="s">
        <v>1175</v>
      </c>
      <c r="AA790" t="str">
        <f>VLOOKUP(A790,[2]registrasi!$B$2:$C$955,2,FALSE)</f>
        <v>registrasi</v>
      </c>
      <c r="AB790">
        <f>VLOOKUP(G790,[3]Sheet1!$C$6:$G$46,5,FALSE)</f>
        <v>480</v>
      </c>
      <c r="AC790" t="e">
        <f>VLOOKUP(A790,[2]nim!$A$2:$B$922,2,FALSE)</f>
        <v>#N/A</v>
      </c>
    </row>
    <row r="791" spans="1:29" x14ac:dyDescent="0.3">
      <c r="A791">
        <v>4210893730</v>
      </c>
      <c r="B791">
        <v>1</v>
      </c>
      <c r="D791">
        <v>3112017</v>
      </c>
      <c r="E791" t="s">
        <v>1187</v>
      </c>
      <c r="F791" t="str">
        <f>VLOOKUP(E791,[1]PRODI_2019!$E$2:$J$70,6,FALSE)</f>
        <v>Hukum</v>
      </c>
      <c r="G791">
        <f>VLOOKUP(E791,[1]PRODI_2019!$E$2:$K$70,7,FALSE)</f>
        <v>1111</v>
      </c>
      <c r="H791" t="str">
        <f>VLOOKUP(F791,Sheet1!$H$4:$I$11,2,FALSE)</f>
        <v>1_Hukum</v>
      </c>
      <c r="I791" t="s">
        <v>829</v>
      </c>
      <c r="J791" t="s">
        <v>35</v>
      </c>
      <c r="K791" t="s">
        <v>960</v>
      </c>
      <c r="L791" s="1">
        <v>37660</v>
      </c>
      <c r="M791" t="s">
        <v>28</v>
      </c>
      <c r="N791" t="s">
        <v>27</v>
      </c>
      <c r="O791" t="s">
        <v>29</v>
      </c>
      <c r="P791" t="s">
        <v>148</v>
      </c>
      <c r="Q791" t="str">
        <f t="shared" si="39"/>
        <v>MAN</v>
      </c>
      <c r="R791" t="str">
        <f t="shared" si="40"/>
        <v>Negeri</v>
      </c>
      <c r="S791" t="str">
        <f t="shared" si="38"/>
        <v>MA</v>
      </c>
      <c r="T791" t="s">
        <v>27</v>
      </c>
      <c r="U791" t="s">
        <v>29</v>
      </c>
      <c r="V791" t="s">
        <v>37</v>
      </c>
      <c r="Z791" t="s">
        <v>1172</v>
      </c>
      <c r="AA791" t="str">
        <f>VLOOKUP(A791,[2]registrasi!$B$2:$C$955,2,FALSE)</f>
        <v>registrasi</v>
      </c>
      <c r="AB791">
        <f>VLOOKUP(G791,[3]Sheet1!$C$6:$G$46,5,FALSE)</f>
        <v>1201</v>
      </c>
      <c r="AC791" t="str">
        <f>VLOOKUP(A791,[2]nim!$A$2:$B$922,2,FALSE)</f>
        <v>diterima</v>
      </c>
    </row>
    <row r="792" spans="1:29" x14ac:dyDescent="0.3">
      <c r="A792">
        <v>4210482370</v>
      </c>
      <c r="B792">
        <v>1</v>
      </c>
      <c r="D792">
        <v>3112017</v>
      </c>
      <c r="E792" t="s">
        <v>1187</v>
      </c>
      <c r="F792" t="str">
        <f>VLOOKUP(E792,[1]PRODI_2019!$E$2:$J$70,6,FALSE)</f>
        <v>Hukum</v>
      </c>
      <c r="G792">
        <f>VLOOKUP(E792,[1]PRODI_2019!$E$2:$K$70,7,FALSE)</f>
        <v>1111</v>
      </c>
      <c r="H792" t="str">
        <f>VLOOKUP(F792,Sheet1!$H$4:$I$11,2,FALSE)</f>
        <v>1_Hukum</v>
      </c>
      <c r="I792" t="s">
        <v>1395</v>
      </c>
      <c r="J792" t="s">
        <v>35</v>
      </c>
      <c r="K792" t="s">
        <v>972</v>
      </c>
      <c r="L792" s="1">
        <v>38100</v>
      </c>
      <c r="M792" t="s">
        <v>28</v>
      </c>
      <c r="N792" t="s">
        <v>36</v>
      </c>
      <c r="O792" t="s">
        <v>29</v>
      </c>
      <c r="P792" t="s">
        <v>143</v>
      </c>
      <c r="Q792" t="str">
        <f t="shared" si="39"/>
        <v>SMAN</v>
      </c>
      <c r="R792" t="str">
        <f t="shared" si="40"/>
        <v>Negeri</v>
      </c>
      <c r="S792" t="str">
        <f t="shared" si="38"/>
        <v>SMA</v>
      </c>
      <c r="T792" t="s">
        <v>36</v>
      </c>
      <c r="U792" t="s">
        <v>29</v>
      </c>
      <c r="V792" t="s">
        <v>37</v>
      </c>
      <c r="Z792" t="s">
        <v>1175</v>
      </c>
      <c r="AA792" t="str">
        <f>VLOOKUP(A792,[2]registrasi!$B$2:$C$955,2,FALSE)</f>
        <v>registrasi</v>
      </c>
      <c r="AB792">
        <f>VLOOKUP(G792,[3]Sheet1!$C$6:$G$46,5,FALSE)</f>
        <v>1201</v>
      </c>
      <c r="AC792" t="str">
        <f>VLOOKUP(A792,[2]nim!$A$2:$B$922,2,FALSE)</f>
        <v>diterima</v>
      </c>
    </row>
    <row r="793" spans="1:29" x14ac:dyDescent="0.3">
      <c r="A793">
        <v>4210994649</v>
      </c>
      <c r="B793">
        <v>1</v>
      </c>
      <c r="D793">
        <v>3112025</v>
      </c>
      <c r="E793" t="s">
        <v>222</v>
      </c>
      <c r="F793" t="str">
        <f>VLOOKUP(E793,[1]PRODI_2019!$E$2:$J$70,6,FALSE)</f>
        <v>FEB</v>
      </c>
      <c r="G793">
        <f>VLOOKUP(E793,[1]PRODI_2019!$E$2:$K$70,7,FALSE)</f>
        <v>5551</v>
      </c>
      <c r="H793" t="str">
        <f>VLOOKUP(F793,Sheet1!$H$4:$I$11,2,FALSE)</f>
        <v>5_FEB</v>
      </c>
      <c r="I793" t="s">
        <v>830</v>
      </c>
      <c r="J793" t="s">
        <v>35</v>
      </c>
      <c r="K793" t="s">
        <v>960</v>
      </c>
      <c r="L793" s="1">
        <v>37661</v>
      </c>
      <c r="M793" t="s">
        <v>28</v>
      </c>
      <c r="N793" t="s">
        <v>27</v>
      </c>
      <c r="O793" t="s">
        <v>29</v>
      </c>
      <c r="P793" t="s">
        <v>148</v>
      </c>
      <c r="Q793" t="str">
        <f t="shared" si="39"/>
        <v>MAN</v>
      </c>
      <c r="R793" t="str">
        <f t="shared" si="40"/>
        <v>Negeri</v>
      </c>
      <c r="S793" t="str">
        <f t="shared" si="38"/>
        <v>MA</v>
      </c>
      <c r="T793" t="s">
        <v>27</v>
      </c>
      <c r="U793" t="s">
        <v>29</v>
      </c>
      <c r="V793" t="s">
        <v>37</v>
      </c>
      <c r="Z793" t="s">
        <v>1172</v>
      </c>
      <c r="AA793" t="str">
        <f>VLOOKUP(A793,[2]registrasi!$B$2:$C$955,2,FALSE)</f>
        <v>registrasi</v>
      </c>
      <c r="AB793">
        <f>VLOOKUP(G793,[3]Sheet1!$C$6:$G$46,5,FALSE)</f>
        <v>1756</v>
      </c>
      <c r="AC793" t="str">
        <f>VLOOKUP(A793,[2]nim!$A$2:$B$922,2,FALSE)</f>
        <v>diterima</v>
      </c>
    </row>
    <row r="794" spans="1:29" x14ac:dyDescent="0.3">
      <c r="A794">
        <v>4210610562</v>
      </c>
      <c r="B794">
        <v>1</v>
      </c>
      <c r="D794">
        <v>3112041</v>
      </c>
      <c r="E794" t="s">
        <v>1186</v>
      </c>
      <c r="F794" t="str">
        <f>VLOOKUP(E794,[1]PRODI_2019!$E$2:$J$70,6,FALSE)</f>
        <v>FEB</v>
      </c>
      <c r="G794">
        <f>VLOOKUP(E794,[1]PRODI_2019!$E$2:$K$70,7,FALSE)</f>
        <v>5553</v>
      </c>
      <c r="H794" t="str">
        <f>VLOOKUP(F794,Sheet1!$H$4:$I$11,2,FALSE)</f>
        <v>5_FEB</v>
      </c>
      <c r="I794" t="s">
        <v>831</v>
      </c>
      <c r="J794" t="s">
        <v>26</v>
      </c>
      <c r="K794" t="s">
        <v>960</v>
      </c>
      <c r="L794" s="1">
        <v>38104</v>
      </c>
      <c r="M794" t="s">
        <v>28</v>
      </c>
      <c r="N794" t="s">
        <v>27</v>
      </c>
      <c r="O794" t="s">
        <v>29</v>
      </c>
      <c r="P794" t="s">
        <v>148</v>
      </c>
      <c r="Q794" t="str">
        <f t="shared" si="39"/>
        <v>MAN</v>
      </c>
      <c r="R794" t="str">
        <f t="shared" si="40"/>
        <v>Negeri</v>
      </c>
      <c r="S794" t="str">
        <f t="shared" si="38"/>
        <v>MA</v>
      </c>
      <c r="T794" t="s">
        <v>27</v>
      </c>
      <c r="U794" t="s">
        <v>29</v>
      </c>
      <c r="V794" t="s">
        <v>37</v>
      </c>
      <c r="Z794" t="s">
        <v>1173</v>
      </c>
      <c r="AA794" t="str">
        <f>VLOOKUP(A794,[2]registrasi!$B$2:$C$955,2,FALSE)</f>
        <v>registrasi</v>
      </c>
      <c r="AB794">
        <f>VLOOKUP(G794,[3]Sheet1!$C$6:$G$46,5,FALSE)</f>
        <v>288</v>
      </c>
      <c r="AC794" t="str">
        <f>VLOOKUP(A794,[2]nim!$A$2:$B$922,2,FALSE)</f>
        <v>diterima</v>
      </c>
    </row>
    <row r="795" spans="1:29" x14ac:dyDescent="0.3">
      <c r="A795">
        <v>4210610622</v>
      </c>
      <c r="B795">
        <v>1</v>
      </c>
      <c r="D795">
        <v>3112072</v>
      </c>
      <c r="E795" t="s">
        <v>203</v>
      </c>
      <c r="F795" t="str">
        <f>VLOOKUP(E795,[1]PRODI_2019!$E$2:$J$70,6,FALSE)</f>
        <v>FKIP</v>
      </c>
      <c r="G795">
        <f>VLOOKUP(E795,[1]PRODI_2019!$E$2:$K$70,7,FALSE)</f>
        <v>2221</v>
      </c>
      <c r="H795" t="str">
        <f>VLOOKUP(F795,Sheet1!$H$4:$I$11,2,FALSE)</f>
        <v>2_FKIP</v>
      </c>
      <c r="I795" t="s">
        <v>832</v>
      </c>
      <c r="J795" t="s">
        <v>35</v>
      </c>
      <c r="K795" t="s">
        <v>962</v>
      </c>
      <c r="L795" s="1">
        <v>37460</v>
      </c>
      <c r="M795" t="s">
        <v>28</v>
      </c>
      <c r="N795" t="s">
        <v>43</v>
      </c>
      <c r="O795" t="s">
        <v>29</v>
      </c>
      <c r="P795" t="s">
        <v>73</v>
      </c>
      <c r="Q795" t="str">
        <f t="shared" si="39"/>
        <v>SMAN</v>
      </c>
      <c r="R795" t="str">
        <f t="shared" si="40"/>
        <v>Negeri</v>
      </c>
      <c r="S795" t="str">
        <f t="shared" si="38"/>
        <v>SMA</v>
      </c>
      <c r="T795" t="s">
        <v>43</v>
      </c>
      <c r="U795" t="s">
        <v>29</v>
      </c>
      <c r="V795" t="s">
        <v>31</v>
      </c>
      <c r="Z795" t="s">
        <v>1174</v>
      </c>
      <c r="AA795" t="str">
        <f>VLOOKUP(A795,[2]registrasi!$B$2:$C$955,2,FALSE)</f>
        <v>registrasi</v>
      </c>
      <c r="AB795">
        <f>VLOOKUP(G795,[3]Sheet1!$C$6:$G$46,5,FALSE)</f>
        <v>112</v>
      </c>
      <c r="AC795" t="e">
        <f>VLOOKUP(A795,[2]nim!$A$2:$B$922,2,FALSE)</f>
        <v>#N/A</v>
      </c>
    </row>
    <row r="796" spans="1:29" x14ac:dyDescent="0.3">
      <c r="A796">
        <v>4210590170</v>
      </c>
      <c r="B796">
        <v>1</v>
      </c>
      <c r="D796">
        <v>3112161</v>
      </c>
      <c r="E796" t="s">
        <v>199</v>
      </c>
      <c r="F796" t="str">
        <f>VLOOKUP(E796,[1]PRODI_2019!$E$2:$J$70,6,FALSE)</f>
        <v>FKIP</v>
      </c>
      <c r="G796">
        <f>VLOOKUP(E796,[1]PRODI_2019!$E$2:$K$70,7,FALSE)</f>
        <v>2289</v>
      </c>
      <c r="H796" t="str">
        <f>VLOOKUP(F796,Sheet1!$H$4:$I$11,2,FALSE)</f>
        <v>2_FKIP</v>
      </c>
      <c r="I796" t="s">
        <v>1396</v>
      </c>
      <c r="J796" t="s">
        <v>35</v>
      </c>
      <c r="K796" t="s">
        <v>967</v>
      </c>
      <c r="L796" s="1">
        <v>37854</v>
      </c>
      <c r="M796" t="s">
        <v>28</v>
      </c>
      <c r="N796" t="s">
        <v>56</v>
      </c>
      <c r="O796" t="s">
        <v>29</v>
      </c>
      <c r="P796" t="s">
        <v>170</v>
      </c>
      <c r="Q796" t="str">
        <f t="shared" si="39"/>
        <v>SMAN</v>
      </c>
      <c r="R796" t="str">
        <f t="shared" si="40"/>
        <v>Negeri</v>
      </c>
      <c r="S796" t="str">
        <f t="shared" si="38"/>
        <v>SMA</v>
      </c>
      <c r="T796" t="s">
        <v>56</v>
      </c>
      <c r="U796" t="s">
        <v>29</v>
      </c>
      <c r="V796" t="s">
        <v>31</v>
      </c>
      <c r="Z796" t="s">
        <v>1175</v>
      </c>
      <c r="AA796" t="str">
        <f>VLOOKUP(A796,[2]registrasi!$B$2:$C$955,2,FALSE)</f>
        <v>registrasi</v>
      </c>
      <c r="AB796">
        <f>VLOOKUP(G796,[3]Sheet1!$C$6:$G$46,5,FALSE)</f>
        <v>33</v>
      </c>
      <c r="AC796" t="str">
        <f>VLOOKUP(A796,[2]nim!$A$2:$B$922,2,FALSE)</f>
        <v>diterima</v>
      </c>
    </row>
    <row r="797" spans="1:29" x14ac:dyDescent="0.3">
      <c r="A797">
        <v>4210997472</v>
      </c>
      <c r="B797">
        <v>1</v>
      </c>
      <c r="D797">
        <v>3111207</v>
      </c>
      <c r="E797" t="s">
        <v>235</v>
      </c>
      <c r="F797" t="str">
        <f>VLOOKUP(E797,[1]PRODI_2019!$E$2:$J$70,6,FALSE)</f>
        <v>Kedokteran</v>
      </c>
      <c r="G797">
        <f>VLOOKUP(E797,[1]PRODI_2019!$E$2:$K$70,7,FALSE)</f>
        <v>8881</v>
      </c>
      <c r="H797" t="str">
        <f>VLOOKUP(F797,Sheet1!$H$4:$I$11,2,FALSE)</f>
        <v>8_Kedokteran</v>
      </c>
      <c r="I797" t="s">
        <v>833</v>
      </c>
      <c r="J797" t="s">
        <v>35</v>
      </c>
      <c r="K797" t="s">
        <v>967</v>
      </c>
      <c r="L797" s="1">
        <v>37931</v>
      </c>
      <c r="M797" t="s">
        <v>28</v>
      </c>
      <c r="N797" t="s">
        <v>56</v>
      </c>
      <c r="O797" t="s">
        <v>29</v>
      </c>
      <c r="P797" t="s">
        <v>121</v>
      </c>
      <c r="Q797" t="str">
        <f t="shared" si="39"/>
        <v>SMAS</v>
      </c>
      <c r="R797" t="str">
        <f t="shared" si="40"/>
        <v>Swasta</v>
      </c>
      <c r="S797" t="str">
        <f t="shared" si="38"/>
        <v>SMA</v>
      </c>
      <c r="T797" t="s">
        <v>27</v>
      </c>
      <c r="U797" t="s">
        <v>29</v>
      </c>
      <c r="V797" t="s">
        <v>31</v>
      </c>
      <c r="Z797" t="s">
        <v>1179</v>
      </c>
      <c r="AA797" t="str">
        <f>VLOOKUP(A797,[2]registrasi!$B$2:$C$955,2,FALSE)</f>
        <v>registrasi</v>
      </c>
      <c r="AB797">
        <f>VLOOKUP(G797,[3]Sheet1!$C$6:$G$46,5,FALSE)</f>
        <v>584</v>
      </c>
      <c r="AC797" t="str">
        <f>VLOOKUP(A797,[2]nim!$A$2:$B$922,2,FALSE)</f>
        <v>diterima</v>
      </c>
    </row>
    <row r="798" spans="1:29" x14ac:dyDescent="0.3">
      <c r="A798">
        <v>4210388883</v>
      </c>
      <c r="B798">
        <v>1</v>
      </c>
      <c r="D798">
        <v>3111173</v>
      </c>
      <c r="E798" t="s">
        <v>228</v>
      </c>
      <c r="F798" t="str">
        <f>VLOOKUP(E798,[1]PRODI_2019!$E$2:$J$70,6,FALSE)</f>
        <v>Pertanian</v>
      </c>
      <c r="G798">
        <f>VLOOKUP(E798,[1]PRODI_2019!$E$2:$K$70,7,FALSE)</f>
        <v>4444</v>
      </c>
      <c r="H798" t="str">
        <f>VLOOKUP(F798,Sheet1!$H$4:$I$11,2,FALSE)</f>
        <v>4_Pertanian</v>
      </c>
      <c r="I798" t="s">
        <v>834</v>
      </c>
      <c r="J798" t="s">
        <v>35</v>
      </c>
      <c r="K798" t="s">
        <v>967</v>
      </c>
      <c r="L798" s="1">
        <v>37433</v>
      </c>
      <c r="M798" t="s">
        <v>28</v>
      </c>
      <c r="N798" t="s">
        <v>43</v>
      </c>
      <c r="O798" t="s">
        <v>29</v>
      </c>
      <c r="P798" t="s">
        <v>111</v>
      </c>
      <c r="Q798" t="str">
        <f t="shared" si="39"/>
        <v>SMAN</v>
      </c>
      <c r="R798" t="str">
        <f t="shared" si="40"/>
        <v>Negeri</v>
      </c>
      <c r="S798" t="str">
        <f t="shared" si="38"/>
        <v>SMA</v>
      </c>
      <c r="T798" t="s">
        <v>43</v>
      </c>
      <c r="U798" t="s">
        <v>29</v>
      </c>
      <c r="V798" t="s">
        <v>37</v>
      </c>
      <c r="Z798" t="s">
        <v>1174</v>
      </c>
      <c r="AA798" t="str">
        <f>VLOOKUP(A798,[2]registrasi!$B$2:$C$955,2,FALSE)</f>
        <v>registrasi</v>
      </c>
      <c r="AB798">
        <f>VLOOKUP(G798,[3]Sheet1!$C$6:$G$46,5,FALSE)</f>
        <v>476</v>
      </c>
      <c r="AC798" t="str">
        <f>VLOOKUP(A798,[2]nim!$A$2:$B$922,2,FALSE)</f>
        <v>diterima</v>
      </c>
    </row>
    <row r="799" spans="1:29" x14ac:dyDescent="0.3">
      <c r="A799">
        <v>4210893995</v>
      </c>
      <c r="B799">
        <v>1</v>
      </c>
      <c r="D799">
        <v>3112137</v>
      </c>
      <c r="E799" t="s">
        <v>210</v>
      </c>
      <c r="F799" t="str">
        <f>VLOOKUP(E799,[1]PRODI_2019!$E$2:$J$70,6,FALSE)</f>
        <v>FKIP</v>
      </c>
      <c r="G799">
        <f>VLOOKUP(E799,[1]PRODI_2019!$E$2:$K$70,7,FALSE)</f>
        <v>2290</v>
      </c>
      <c r="H799" t="str">
        <f>VLOOKUP(F799,Sheet1!$H$4:$I$11,2,FALSE)</f>
        <v>2_FKIP</v>
      </c>
      <c r="I799" t="s">
        <v>835</v>
      </c>
      <c r="J799" t="s">
        <v>35</v>
      </c>
      <c r="K799" t="s">
        <v>960</v>
      </c>
      <c r="L799" s="1">
        <v>37469</v>
      </c>
      <c r="M799" t="s">
        <v>28</v>
      </c>
      <c r="N799" t="s">
        <v>49</v>
      </c>
      <c r="O799" t="s">
        <v>29</v>
      </c>
      <c r="P799" t="s">
        <v>133</v>
      </c>
      <c r="Q799" t="str">
        <f t="shared" si="39"/>
        <v>SMAN</v>
      </c>
      <c r="R799" t="str">
        <f t="shared" si="40"/>
        <v>Negeri</v>
      </c>
      <c r="S799" t="str">
        <f t="shared" si="38"/>
        <v>SMA</v>
      </c>
      <c r="T799" t="s">
        <v>49</v>
      </c>
      <c r="U799" t="s">
        <v>29</v>
      </c>
      <c r="V799" t="s">
        <v>37</v>
      </c>
      <c r="Z799" t="s">
        <v>1174</v>
      </c>
      <c r="AA799" t="str">
        <f>VLOOKUP(A799,[2]registrasi!$B$2:$C$955,2,FALSE)</f>
        <v>registrasi</v>
      </c>
      <c r="AB799">
        <f>VLOOKUP(G799,[3]Sheet1!$C$6:$G$46,5,FALSE)</f>
        <v>348</v>
      </c>
      <c r="AC799" t="str">
        <f>VLOOKUP(A799,[2]nim!$A$2:$B$922,2,FALSE)</f>
        <v>diterima</v>
      </c>
    </row>
    <row r="800" spans="1:29" x14ac:dyDescent="0.3">
      <c r="A800">
        <v>4211016266</v>
      </c>
      <c r="B800">
        <v>1</v>
      </c>
      <c r="D800">
        <v>3112072</v>
      </c>
      <c r="E800" t="s">
        <v>203</v>
      </c>
      <c r="F800" t="str">
        <f>VLOOKUP(E800,[1]PRODI_2019!$E$2:$J$70,6,FALSE)</f>
        <v>FKIP</v>
      </c>
      <c r="G800">
        <f>VLOOKUP(E800,[1]PRODI_2019!$E$2:$K$70,7,FALSE)</f>
        <v>2221</v>
      </c>
      <c r="H800" t="str">
        <f>VLOOKUP(F800,Sheet1!$H$4:$I$11,2,FALSE)</f>
        <v>2_FKIP</v>
      </c>
      <c r="I800" t="s">
        <v>836</v>
      </c>
      <c r="J800" t="s">
        <v>35</v>
      </c>
      <c r="K800" t="s">
        <v>962</v>
      </c>
      <c r="L800" s="1">
        <v>37489</v>
      </c>
      <c r="M800" t="s">
        <v>28</v>
      </c>
      <c r="N800" t="s">
        <v>56</v>
      </c>
      <c r="O800" t="s">
        <v>29</v>
      </c>
      <c r="P800" t="s">
        <v>98</v>
      </c>
      <c r="Q800" t="str">
        <f t="shared" si="39"/>
        <v>SMAN</v>
      </c>
      <c r="R800" t="str">
        <f t="shared" si="40"/>
        <v>Negeri</v>
      </c>
      <c r="S800" t="str">
        <f t="shared" si="38"/>
        <v>SMA</v>
      </c>
      <c r="T800" t="s">
        <v>56</v>
      </c>
      <c r="U800" t="s">
        <v>29</v>
      </c>
      <c r="V800" t="s">
        <v>31</v>
      </c>
      <c r="Z800" t="s">
        <v>1177</v>
      </c>
      <c r="AA800" t="str">
        <f>VLOOKUP(A800,[2]registrasi!$B$2:$C$955,2,FALSE)</f>
        <v>registrasi</v>
      </c>
      <c r="AB800">
        <f>VLOOKUP(G800,[3]Sheet1!$C$6:$G$46,5,FALSE)</f>
        <v>112</v>
      </c>
      <c r="AC800" t="str">
        <f>VLOOKUP(A800,[2]nim!$A$2:$B$922,2,FALSE)</f>
        <v>diterima</v>
      </c>
    </row>
    <row r="801" spans="1:29" x14ac:dyDescent="0.3">
      <c r="A801">
        <v>4210924322</v>
      </c>
      <c r="B801">
        <v>1</v>
      </c>
      <c r="D801">
        <v>3111037</v>
      </c>
      <c r="E801" t="s">
        <v>201</v>
      </c>
      <c r="F801" t="str">
        <f>VLOOKUP(E801,[1]PRODI_2019!$E$2:$J$70,6,FALSE)</f>
        <v>Teknik</v>
      </c>
      <c r="G801">
        <f>VLOOKUP(E801,[1]PRODI_2019!$E$2:$K$70,7,FALSE)</f>
        <v>3333</v>
      </c>
      <c r="H801" t="str">
        <f>VLOOKUP(F801,Sheet1!$H$4:$I$11,2,FALSE)</f>
        <v>3_Teknik</v>
      </c>
      <c r="I801" t="s">
        <v>837</v>
      </c>
      <c r="J801" t="s">
        <v>35</v>
      </c>
      <c r="K801" t="s">
        <v>964</v>
      </c>
      <c r="L801" s="1">
        <v>37109</v>
      </c>
      <c r="M801" t="s">
        <v>28</v>
      </c>
      <c r="N801" t="s">
        <v>36</v>
      </c>
      <c r="O801" t="s">
        <v>29</v>
      </c>
      <c r="P801" t="s">
        <v>91</v>
      </c>
      <c r="Q801" t="str">
        <f t="shared" si="39"/>
        <v>MAN</v>
      </c>
      <c r="R801" t="str">
        <f t="shared" si="40"/>
        <v>Negeri</v>
      </c>
      <c r="S801" t="str">
        <f t="shared" si="38"/>
        <v>MA</v>
      </c>
      <c r="T801" t="s">
        <v>36</v>
      </c>
      <c r="U801" t="s">
        <v>29</v>
      </c>
      <c r="V801" t="s">
        <v>37</v>
      </c>
      <c r="Z801" t="s">
        <v>1172</v>
      </c>
      <c r="AA801" t="str">
        <f>VLOOKUP(A801,[2]registrasi!$B$2:$C$955,2,FALSE)</f>
        <v>registrasi</v>
      </c>
      <c r="AB801">
        <f>VLOOKUP(G801,[3]Sheet1!$C$6:$G$46,5,FALSE)</f>
        <v>1047</v>
      </c>
      <c r="AC801" t="str">
        <f>VLOOKUP(A801,[2]nim!$A$2:$B$922,2,FALSE)</f>
        <v>diterima</v>
      </c>
    </row>
    <row r="802" spans="1:29" x14ac:dyDescent="0.3">
      <c r="A802">
        <v>4210662861</v>
      </c>
      <c r="B802">
        <v>1</v>
      </c>
      <c r="D802">
        <v>3111157</v>
      </c>
      <c r="E802" t="s">
        <v>214</v>
      </c>
      <c r="F802" t="str">
        <f>VLOOKUP(E802,[1]PRODI_2019!$E$2:$J$70,6,FALSE)</f>
        <v>FKIP</v>
      </c>
      <c r="G802">
        <f>VLOOKUP(E802,[1]PRODI_2019!$E$2:$K$70,7,FALSE)</f>
        <v>2282</v>
      </c>
      <c r="H802" t="str">
        <f>VLOOKUP(F802,Sheet1!$H$4:$I$11,2,FALSE)</f>
        <v>2_FKIP</v>
      </c>
      <c r="I802" t="s">
        <v>1397</v>
      </c>
      <c r="J802" t="s">
        <v>35</v>
      </c>
      <c r="K802" t="s">
        <v>967</v>
      </c>
      <c r="L802" s="1">
        <v>37712</v>
      </c>
      <c r="M802" t="s">
        <v>28</v>
      </c>
      <c r="N802" t="s">
        <v>43</v>
      </c>
      <c r="O802" t="s">
        <v>29</v>
      </c>
      <c r="P802" t="s">
        <v>181</v>
      </c>
      <c r="Q802" t="str">
        <f t="shared" si="39"/>
        <v>SMAN</v>
      </c>
      <c r="R802" t="str">
        <f t="shared" si="40"/>
        <v>Negeri</v>
      </c>
      <c r="S802" t="str">
        <f t="shared" si="38"/>
        <v>SMA</v>
      </c>
      <c r="T802" t="s">
        <v>43</v>
      </c>
      <c r="U802" t="s">
        <v>29</v>
      </c>
      <c r="V802" t="s">
        <v>37</v>
      </c>
      <c r="Z802" t="s">
        <v>1172</v>
      </c>
      <c r="AA802" t="str">
        <f>VLOOKUP(A802,[2]registrasi!$B$2:$C$955,2,FALSE)</f>
        <v>registrasi</v>
      </c>
      <c r="AB802">
        <f>VLOOKUP(G802,[3]Sheet1!$C$6:$G$46,5,FALSE)</f>
        <v>191</v>
      </c>
      <c r="AC802" t="str">
        <f>VLOOKUP(A802,[2]nim!$A$2:$B$922,2,FALSE)</f>
        <v>diterima</v>
      </c>
    </row>
    <row r="803" spans="1:29" x14ac:dyDescent="0.3">
      <c r="A803">
        <v>4210671815</v>
      </c>
      <c r="B803">
        <v>1</v>
      </c>
      <c r="D803">
        <v>3111045</v>
      </c>
      <c r="E803" t="s">
        <v>226</v>
      </c>
      <c r="F803" t="str">
        <f>VLOOKUP(E803,[1]PRODI_2019!$E$2:$J$70,6,FALSE)</f>
        <v>Teknik</v>
      </c>
      <c r="G803">
        <f>VLOOKUP(E803,[1]PRODI_2019!$E$2:$K$70,7,FALSE)</f>
        <v>3334</v>
      </c>
      <c r="H803" t="str">
        <f>VLOOKUP(F803,Sheet1!$H$4:$I$11,2,FALSE)</f>
        <v>3_Teknik</v>
      </c>
      <c r="I803" t="s">
        <v>838</v>
      </c>
      <c r="J803" t="s">
        <v>35</v>
      </c>
      <c r="K803" t="s">
        <v>969</v>
      </c>
      <c r="L803" s="1">
        <v>37905</v>
      </c>
      <c r="M803" t="s">
        <v>28</v>
      </c>
      <c r="N803" t="s">
        <v>36</v>
      </c>
      <c r="O803" t="s">
        <v>29</v>
      </c>
      <c r="P803" t="s">
        <v>77</v>
      </c>
      <c r="Q803" t="str">
        <f t="shared" si="39"/>
        <v>SMAN</v>
      </c>
      <c r="R803" t="str">
        <f t="shared" si="40"/>
        <v>Negeri</v>
      </c>
      <c r="S803" t="str">
        <f t="shared" si="38"/>
        <v>SMA</v>
      </c>
      <c r="T803" t="s">
        <v>36</v>
      </c>
      <c r="U803" t="s">
        <v>29</v>
      </c>
      <c r="V803" t="s">
        <v>37</v>
      </c>
      <c r="Z803" t="s">
        <v>1172</v>
      </c>
      <c r="AA803" t="str">
        <f>VLOOKUP(A803,[2]registrasi!$B$2:$C$955,2,FALSE)</f>
        <v>registrasi</v>
      </c>
      <c r="AB803">
        <f>VLOOKUP(G803,[3]Sheet1!$C$6:$G$46,5,FALSE)</f>
        <v>236</v>
      </c>
      <c r="AC803" t="str">
        <f>VLOOKUP(A803,[2]nim!$A$2:$B$922,2,FALSE)</f>
        <v>diterima</v>
      </c>
    </row>
    <row r="804" spans="1:29" x14ac:dyDescent="0.3">
      <c r="A804">
        <v>4210875091</v>
      </c>
      <c r="B804">
        <v>1</v>
      </c>
      <c r="D804">
        <v>3111092</v>
      </c>
      <c r="E804" t="s">
        <v>200</v>
      </c>
      <c r="F804" t="str">
        <f>VLOOKUP(E804,[1]PRODI_2019!$E$2:$J$70,6,FALSE)</f>
        <v>Pertanian</v>
      </c>
      <c r="G804">
        <f>VLOOKUP(E804,[1]PRODI_2019!$E$2:$K$70,7,FALSE)</f>
        <v>4443</v>
      </c>
      <c r="H804" t="str">
        <f>VLOOKUP(F804,Sheet1!$H$4:$I$11,2,FALSE)</f>
        <v>4_Pertanian</v>
      </c>
      <c r="I804" t="s">
        <v>839</v>
      </c>
      <c r="J804" t="s">
        <v>26</v>
      </c>
      <c r="K804" t="s">
        <v>957</v>
      </c>
      <c r="L804" s="1">
        <v>37917</v>
      </c>
      <c r="M804" t="s">
        <v>28</v>
      </c>
      <c r="N804" t="s">
        <v>36</v>
      </c>
      <c r="O804" t="s">
        <v>29</v>
      </c>
      <c r="P804" t="s">
        <v>91</v>
      </c>
      <c r="Q804" t="str">
        <f t="shared" si="39"/>
        <v>MAN</v>
      </c>
      <c r="R804" t="str">
        <f t="shared" si="40"/>
        <v>Negeri</v>
      </c>
      <c r="S804" t="str">
        <f t="shared" si="38"/>
        <v>MA</v>
      </c>
      <c r="T804" t="s">
        <v>36</v>
      </c>
      <c r="U804" t="s">
        <v>29</v>
      </c>
      <c r="V804" t="s">
        <v>31</v>
      </c>
      <c r="Z804" t="s">
        <v>1174</v>
      </c>
      <c r="AA804" t="str">
        <f>VLOOKUP(A804,[2]registrasi!$B$2:$C$955,2,FALSE)</f>
        <v>registrasi</v>
      </c>
      <c r="AB804">
        <f>VLOOKUP(G804,[3]Sheet1!$C$6:$G$46,5,FALSE)</f>
        <v>193</v>
      </c>
      <c r="AC804" t="e">
        <f>VLOOKUP(A804,[2]nim!$A$2:$B$922,2,FALSE)</f>
        <v>#N/A</v>
      </c>
    </row>
    <row r="805" spans="1:29" x14ac:dyDescent="0.3">
      <c r="A805">
        <v>4210692880</v>
      </c>
      <c r="B805">
        <v>1</v>
      </c>
      <c r="D805">
        <v>3112064</v>
      </c>
      <c r="E805" t="s">
        <v>215</v>
      </c>
      <c r="F805" t="str">
        <f>VLOOKUP(E805,[1]PRODI_2019!$E$2:$J$70,6,FALSE)</f>
        <v>FISIP</v>
      </c>
      <c r="G805">
        <f>VLOOKUP(E805,[1]PRODI_2019!$E$2:$K$70,7,FALSE)</f>
        <v>6662</v>
      </c>
      <c r="H805" t="str">
        <f>VLOOKUP(F805,Sheet1!$H$4:$I$11,2,FALSE)</f>
        <v>6_FISIP</v>
      </c>
      <c r="I805" t="s">
        <v>840</v>
      </c>
      <c r="J805" t="s">
        <v>26</v>
      </c>
      <c r="K805" t="s">
        <v>960</v>
      </c>
      <c r="L805" s="1">
        <v>37716</v>
      </c>
      <c r="M805" t="s">
        <v>28</v>
      </c>
      <c r="N805" t="s">
        <v>27</v>
      </c>
      <c r="O805" t="s">
        <v>29</v>
      </c>
      <c r="P805" t="s">
        <v>116</v>
      </c>
      <c r="Q805" t="str">
        <f t="shared" si="39"/>
        <v>MAN</v>
      </c>
      <c r="R805" t="str">
        <f t="shared" si="40"/>
        <v>Negeri</v>
      </c>
      <c r="S805" t="str">
        <f t="shared" si="38"/>
        <v>MA</v>
      </c>
      <c r="T805" t="s">
        <v>27</v>
      </c>
      <c r="U805" t="s">
        <v>29</v>
      </c>
      <c r="V805" t="s">
        <v>31</v>
      </c>
      <c r="Z805" t="s">
        <v>1177</v>
      </c>
      <c r="AA805" t="str">
        <f>VLOOKUP(A805,[2]registrasi!$B$2:$C$955,2,FALSE)</f>
        <v>registrasi</v>
      </c>
      <c r="AB805">
        <f>VLOOKUP(G805,[3]Sheet1!$C$6:$G$46,5,FALSE)</f>
        <v>1423</v>
      </c>
      <c r="AC805" t="e">
        <f>VLOOKUP(A805,[2]nim!$A$2:$B$922,2,FALSE)</f>
        <v>#N/A</v>
      </c>
    </row>
    <row r="806" spans="1:29" x14ac:dyDescent="0.3">
      <c r="A806">
        <v>4210690219</v>
      </c>
      <c r="B806">
        <v>1</v>
      </c>
      <c r="D806">
        <v>3111173</v>
      </c>
      <c r="E806" t="s">
        <v>228</v>
      </c>
      <c r="F806" t="str">
        <f>VLOOKUP(E806,[1]PRODI_2019!$E$2:$J$70,6,FALSE)</f>
        <v>Pertanian</v>
      </c>
      <c r="G806">
        <f>VLOOKUP(E806,[1]PRODI_2019!$E$2:$K$70,7,FALSE)</f>
        <v>4444</v>
      </c>
      <c r="H806" t="str">
        <f>VLOOKUP(F806,Sheet1!$H$4:$I$11,2,FALSE)</f>
        <v>4_Pertanian</v>
      </c>
      <c r="I806" t="s">
        <v>841</v>
      </c>
      <c r="J806" t="s">
        <v>35</v>
      </c>
      <c r="K806" t="s">
        <v>964</v>
      </c>
      <c r="L806" s="1">
        <v>37805</v>
      </c>
      <c r="M806" t="s">
        <v>28</v>
      </c>
      <c r="N806" t="s">
        <v>36</v>
      </c>
      <c r="O806" t="s">
        <v>29</v>
      </c>
      <c r="P806" t="s">
        <v>91</v>
      </c>
      <c r="Q806" t="str">
        <f t="shared" si="39"/>
        <v>MAN</v>
      </c>
      <c r="R806" t="str">
        <f t="shared" si="40"/>
        <v>Negeri</v>
      </c>
      <c r="S806" t="str">
        <f t="shared" si="38"/>
        <v>MA</v>
      </c>
      <c r="T806" t="s">
        <v>36</v>
      </c>
      <c r="U806" t="s">
        <v>29</v>
      </c>
      <c r="V806" t="s">
        <v>37</v>
      </c>
      <c r="Z806" t="s">
        <v>1172</v>
      </c>
      <c r="AA806" t="str">
        <f>VLOOKUP(A806,[2]registrasi!$B$2:$C$955,2,FALSE)</f>
        <v>registrasi</v>
      </c>
      <c r="AB806">
        <f>VLOOKUP(G806,[3]Sheet1!$C$6:$G$46,5,FALSE)</f>
        <v>476</v>
      </c>
      <c r="AC806" t="str">
        <f>VLOOKUP(A806,[2]nim!$A$2:$B$922,2,FALSE)</f>
        <v>diterima</v>
      </c>
    </row>
    <row r="807" spans="1:29" x14ac:dyDescent="0.3">
      <c r="A807">
        <v>4210945949</v>
      </c>
      <c r="B807">
        <v>1</v>
      </c>
      <c r="D807">
        <v>3112033</v>
      </c>
      <c r="E807" t="s">
        <v>204</v>
      </c>
      <c r="F807" t="str">
        <f>VLOOKUP(E807,[1]PRODI_2019!$E$2:$J$70,6,FALSE)</f>
        <v>FEB</v>
      </c>
      <c r="G807">
        <f>VLOOKUP(E807,[1]PRODI_2019!$E$2:$K$70,7,FALSE)</f>
        <v>5552</v>
      </c>
      <c r="H807" t="str">
        <f>VLOOKUP(F807,Sheet1!$H$4:$I$11,2,FALSE)</f>
        <v>5_FEB</v>
      </c>
      <c r="I807" t="s">
        <v>842</v>
      </c>
      <c r="J807" t="s">
        <v>35</v>
      </c>
      <c r="K807" t="s">
        <v>1046</v>
      </c>
      <c r="L807" s="1">
        <v>37909</v>
      </c>
      <c r="M807" t="s">
        <v>28</v>
      </c>
      <c r="N807" t="s">
        <v>75</v>
      </c>
      <c r="O807" t="s">
        <v>1202</v>
      </c>
      <c r="P807" t="s">
        <v>100</v>
      </c>
      <c r="Q807" t="str">
        <f t="shared" si="39"/>
        <v>SMAN</v>
      </c>
      <c r="R807" t="str">
        <f t="shared" si="40"/>
        <v>Negeri</v>
      </c>
      <c r="S807" t="str">
        <f t="shared" si="38"/>
        <v>SMA</v>
      </c>
      <c r="T807" t="s">
        <v>27</v>
      </c>
      <c r="U807" t="s">
        <v>29</v>
      </c>
      <c r="V807" t="s">
        <v>31</v>
      </c>
      <c r="Z807" t="s">
        <v>1180</v>
      </c>
      <c r="AA807" t="str">
        <f>VLOOKUP(A807,[2]registrasi!$B$2:$C$955,2,FALSE)</f>
        <v>registrasi</v>
      </c>
      <c r="AB807">
        <f>VLOOKUP(G807,[3]Sheet1!$C$6:$G$46,5,FALSE)</f>
        <v>1184</v>
      </c>
      <c r="AC807" t="str">
        <f>VLOOKUP(A807,[2]nim!$A$2:$B$922,2,FALSE)</f>
        <v>diterima</v>
      </c>
    </row>
    <row r="808" spans="1:29" x14ac:dyDescent="0.3">
      <c r="A808">
        <v>4210380505</v>
      </c>
      <c r="B808">
        <v>1</v>
      </c>
      <c r="D808">
        <v>3112145</v>
      </c>
      <c r="E808" t="s">
        <v>219</v>
      </c>
      <c r="F808" t="str">
        <f>VLOOKUP(E808,[1]PRODI_2019!$E$2:$J$70,6,FALSE)</f>
        <v>FKIP</v>
      </c>
      <c r="G808">
        <f>VLOOKUP(E808,[1]PRODI_2019!$E$2:$K$70,7,FALSE)</f>
        <v>2288</v>
      </c>
      <c r="H808" t="str">
        <f>VLOOKUP(F808,Sheet1!$H$4:$I$11,2,FALSE)</f>
        <v>2_FKIP</v>
      </c>
      <c r="I808" t="s">
        <v>843</v>
      </c>
      <c r="J808" t="s">
        <v>35</v>
      </c>
      <c r="K808" t="s">
        <v>961</v>
      </c>
      <c r="L808" s="1">
        <v>37743</v>
      </c>
      <c r="M808" t="s">
        <v>28</v>
      </c>
      <c r="N808" t="s">
        <v>56</v>
      </c>
      <c r="O808" t="s">
        <v>29</v>
      </c>
      <c r="P808" t="s">
        <v>78</v>
      </c>
      <c r="Q808" t="str">
        <f t="shared" si="39"/>
        <v>SMAN</v>
      </c>
      <c r="R808" t="str">
        <f t="shared" si="40"/>
        <v>Negeri</v>
      </c>
      <c r="S808" t="str">
        <f t="shared" si="38"/>
        <v>SMA</v>
      </c>
      <c r="T808" t="s">
        <v>56</v>
      </c>
      <c r="U808" t="s">
        <v>29</v>
      </c>
      <c r="V808" t="s">
        <v>31</v>
      </c>
      <c r="Z808" t="s">
        <v>1177</v>
      </c>
      <c r="AA808" t="str">
        <f>VLOOKUP(A808,[2]registrasi!$B$2:$C$955,2,FALSE)</f>
        <v>registrasi</v>
      </c>
      <c r="AB808">
        <f>VLOOKUP(G808,[3]Sheet1!$C$6:$G$46,5,FALSE)</f>
        <v>200</v>
      </c>
      <c r="AC808" t="str">
        <f>VLOOKUP(A808,[2]nim!$A$2:$B$922,2,FALSE)</f>
        <v>diterima</v>
      </c>
    </row>
    <row r="809" spans="1:29" x14ac:dyDescent="0.3">
      <c r="A809">
        <v>4210701271</v>
      </c>
      <c r="B809">
        <v>1</v>
      </c>
      <c r="D809">
        <v>3111076</v>
      </c>
      <c r="E809" t="s">
        <v>218</v>
      </c>
      <c r="F809" t="str">
        <f>VLOOKUP(E809,[1]PRODI_2019!$E$2:$J$70,6,FALSE)</f>
        <v>Pertanian</v>
      </c>
      <c r="G809">
        <f>VLOOKUP(E809,[1]PRODI_2019!$E$2:$K$70,7,FALSE)</f>
        <v>4441</v>
      </c>
      <c r="H809" t="str">
        <f>VLOOKUP(F809,Sheet1!$H$4:$I$11,2,FALSE)</f>
        <v>4_Pertanian</v>
      </c>
      <c r="I809" t="s">
        <v>844</v>
      </c>
      <c r="J809" t="s">
        <v>35</v>
      </c>
      <c r="K809" t="s">
        <v>962</v>
      </c>
      <c r="L809" s="1">
        <v>37285</v>
      </c>
      <c r="M809" t="s">
        <v>28</v>
      </c>
      <c r="N809" t="s">
        <v>56</v>
      </c>
      <c r="O809" t="s">
        <v>29</v>
      </c>
      <c r="P809" t="s">
        <v>98</v>
      </c>
      <c r="Q809" t="str">
        <f t="shared" si="39"/>
        <v>SMAN</v>
      </c>
      <c r="R809" t="str">
        <f t="shared" si="40"/>
        <v>Negeri</v>
      </c>
      <c r="S809" t="str">
        <f t="shared" si="38"/>
        <v>SMA</v>
      </c>
      <c r="T809" t="s">
        <v>56</v>
      </c>
      <c r="U809" t="s">
        <v>29</v>
      </c>
      <c r="V809" t="s">
        <v>31</v>
      </c>
      <c r="Z809" t="s">
        <v>1178</v>
      </c>
      <c r="AA809" t="str">
        <f>VLOOKUP(A809,[2]registrasi!$B$2:$C$955,2,FALSE)</f>
        <v>registrasi</v>
      </c>
      <c r="AB809">
        <f>VLOOKUP(G809,[3]Sheet1!$C$6:$G$46,5,FALSE)</f>
        <v>789</v>
      </c>
      <c r="AC809" t="e">
        <f>VLOOKUP(A809,[2]nim!$A$2:$B$922,2,FALSE)</f>
        <v>#N/A</v>
      </c>
    </row>
    <row r="810" spans="1:29" x14ac:dyDescent="0.3">
      <c r="A810">
        <v>4210939924</v>
      </c>
      <c r="B810">
        <v>1</v>
      </c>
      <c r="D810">
        <v>3111045</v>
      </c>
      <c r="E810" t="s">
        <v>226</v>
      </c>
      <c r="F810" t="str">
        <f>VLOOKUP(E810,[1]PRODI_2019!$E$2:$J$70,6,FALSE)</f>
        <v>Teknik</v>
      </c>
      <c r="G810">
        <f>VLOOKUP(E810,[1]PRODI_2019!$E$2:$K$70,7,FALSE)</f>
        <v>3334</v>
      </c>
      <c r="H810" t="str">
        <f>VLOOKUP(F810,Sheet1!$H$4:$I$11,2,FALSE)</f>
        <v>3_Teknik</v>
      </c>
      <c r="I810" t="s">
        <v>845</v>
      </c>
      <c r="J810" t="s">
        <v>35</v>
      </c>
      <c r="K810" t="s">
        <v>1047</v>
      </c>
      <c r="L810" s="1">
        <v>37915</v>
      </c>
      <c r="M810" t="s">
        <v>28</v>
      </c>
      <c r="N810" t="s">
        <v>27</v>
      </c>
      <c r="O810" t="s">
        <v>29</v>
      </c>
      <c r="P810" t="s">
        <v>93</v>
      </c>
      <c r="Q810" t="str">
        <f t="shared" si="39"/>
        <v>SMAN</v>
      </c>
      <c r="R810" t="str">
        <f t="shared" si="40"/>
        <v>Negeri</v>
      </c>
      <c r="S810" t="str">
        <f t="shared" si="38"/>
        <v>SMA</v>
      </c>
      <c r="T810" t="s">
        <v>27</v>
      </c>
      <c r="U810" t="s">
        <v>29</v>
      </c>
      <c r="V810" t="s">
        <v>31</v>
      </c>
      <c r="Z810" t="s">
        <v>1179</v>
      </c>
      <c r="AA810" t="str">
        <f>VLOOKUP(A810,[2]registrasi!$B$2:$C$955,2,FALSE)</f>
        <v>registrasi</v>
      </c>
      <c r="AB810">
        <f>VLOOKUP(G810,[3]Sheet1!$C$6:$G$46,5,FALSE)</f>
        <v>236</v>
      </c>
      <c r="AC810" t="str">
        <f>VLOOKUP(A810,[2]nim!$A$2:$B$922,2,FALSE)</f>
        <v>diterima</v>
      </c>
    </row>
    <row r="811" spans="1:29" x14ac:dyDescent="0.3">
      <c r="A811">
        <v>4210939937</v>
      </c>
      <c r="B811">
        <v>1</v>
      </c>
      <c r="D811">
        <v>3111157</v>
      </c>
      <c r="E811" t="s">
        <v>214</v>
      </c>
      <c r="F811" t="str">
        <f>VLOOKUP(E811,[1]PRODI_2019!$E$2:$J$70,6,FALSE)</f>
        <v>FKIP</v>
      </c>
      <c r="G811">
        <f>VLOOKUP(E811,[1]PRODI_2019!$E$2:$K$70,7,FALSE)</f>
        <v>2282</v>
      </c>
      <c r="H811" t="str">
        <f>VLOOKUP(F811,Sheet1!$H$4:$I$11,2,FALSE)</f>
        <v>2_FKIP</v>
      </c>
      <c r="I811" t="s">
        <v>846</v>
      </c>
      <c r="J811" t="s">
        <v>35</v>
      </c>
      <c r="K811" t="s">
        <v>960</v>
      </c>
      <c r="L811" s="1">
        <v>37913</v>
      </c>
      <c r="M811" t="s">
        <v>28</v>
      </c>
      <c r="N811" t="s">
        <v>27</v>
      </c>
      <c r="O811" t="s">
        <v>29</v>
      </c>
      <c r="P811" t="s">
        <v>148</v>
      </c>
      <c r="Q811" t="str">
        <f t="shared" si="39"/>
        <v>MAN</v>
      </c>
      <c r="R811" t="str">
        <f t="shared" si="40"/>
        <v>Negeri</v>
      </c>
      <c r="S811" t="str">
        <f t="shared" si="38"/>
        <v>MA</v>
      </c>
      <c r="T811" t="s">
        <v>27</v>
      </c>
      <c r="U811" t="s">
        <v>29</v>
      </c>
      <c r="V811" t="s">
        <v>37</v>
      </c>
      <c r="Z811" t="s">
        <v>1173</v>
      </c>
      <c r="AA811" t="str">
        <f>VLOOKUP(A811,[2]registrasi!$B$2:$C$955,2,FALSE)</f>
        <v>registrasi</v>
      </c>
      <c r="AB811">
        <f>VLOOKUP(G811,[3]Sheet1!$C$6:$G$46,5,FALSE)</f>
        <v>191</v>
      </c>
      <c r="AC811" t="str">
        <f>VLOOKUP(A811,[2]nim!$A$2:$B$922,2,FALSE)</f>
        <v>diterima</v>
      </c>
    </row>
    <row r="812" spans="1:29" x14ac:dyDescent="0.3">
      <c r="A812">
        <v>4210533040</v>
      </c>
      <c r="B812">
        <v>1</v>
      </c>
      <c r="D812">
        <v>3112033</v>
      </c>
      <c r="E812" t="s">
        <v>204</v>
      </c>
      <c r="F812" t="str">
        <f>VLOOKUP(E812,[1]PRODI_2019!$E$2:$J$70,6,FALSE)</f>
        <v>FEB</v>
      </c>
      <c r="G812">
        <f>VLOOKUP(E812,[1]PRODI_2019!$E$2:$K$70,7,FALSE)</f>
        <v>5552</v>
      </c>
      <c r="H812" t="str">
        <f>VLOOKUP(F812,Sheet1!$H$4:$I$11,2,FALSE)</f>
        <v>5_FEB</v>
      </c>
      <c r="I812" t="s">
        <v>1398</v>
      </c>
      <c r="J812" t="s">
        <v>35</v>
      </c>
      <c r="K812" t="s">
        <v>972</v>
      </c>
      <c r="L812" s="1">
        <v>37978</v>
      </c>
      <c r="M812" t="s">
        <v>28</v>
      </c>
      <c r="N812" t="s">
        <v>36</v>
      </c>
      <c r="O812" t="s">
        <v>29</v>
      </c>
      <c r="P812" t="s">
        <v>1116</v>
      </c>
      <c r="Q812" t="str">
        <f t="shared" si="39"/>
        <v>SMAN</v>
      </c>
      <c r="R812" t="str">
        <f t="shared" si="40"/>
        <v>Negeri</v>
      </c>
      <c r="S812" t="str">
        <f t="shared" si="38"/>
        <v>SMA</v>
      </c>
      <c r="T812" t="s">
        <v>49</v>
      </c>
      <c r="U812" t="s">
        <v>29</v>
      </c>
      <c r="V812" t="s">
        <v>31</v>
      </c>
      <c r="Z812" t="s">
        <v>1178</v>
      </c>
      <c r="AA812" t="str">
        <f>VLOOKUP(A812,[2]registrasi!$B$2:$C$955,2,FALSE)</f>
        <v>registrasi</v>
      </c>
      <c r="AB812">
        <f>VLOOKUP(G812,[3]Sheet1!$C$6:$G$46,5,FALSE)</f>
        <v>1184</v>
      </c>
      <c r="AC812" t="e">
        <f>VLOOKUP(A812,[2]nim!$A$2:$B$922,2,FALSE)</f>
        <v>#N/A</v>
      </c>
    </row>
    <row r="813" spans="1:29" x14ac:dyDescent="0.3">
      <c r="A813">
        <v>4210708235</v>
      </c>
      <c r="B813">
        <v>1</v>
      </c>
      <c r="D813">
        <v>3111084</v>
      </c>
      <c r="E813" t="s">
        <v>205</v>
      </c>
      <c r="F813" t="str">
        <f>VLOOKUP(E813,[1]PRODI_2019!$E$2:$J$70,6,FALSE)</f>
        <v>Pertanian</v>
      </c>
      <c r="G813">
        <f>VLOOKUP(E813,[1]PRODI_2019!$E$2:$K$70,7,FALSE)</f>
        <v>4442</v>
      </c>
      <c r="H813" t="str">
        <f>VLOOKUP(F813,Sheet1!$H$4:$I$11,2,FALSE)</f>
        <v>4_Pertanian</v>
      </c>
      <c r="I813" t="s">
        <v>847</v>
      </c>
      <c r="J813" t="s">
        <v>35</v>
      </c>
      <c r="K813" t="s">
        <v>967</v>
      </c>
      <c r="L813" s="1">
        <v>37663</v>
      </c>
      <c r="M813" t="s">
        <v>28</v>
      </c>
      <c r="N813" t="s">
        <v>56</v>
      </c>
      <c r="O813" t="s">
        <v>29</v>
      </c>
      <c r="P813" t="s">
        <v>155</v>
      </c>
      <c r="Q813" t="str">
        <f t="shared" si="39"/>
        <v>SMAN</v>
      </c>
      <c r="R813" t="str">
        <f t="shared" si="40"/>
        <v>Negeri</v>
      </c>
      <c r="S813" t="str">
        <f t="shared" si="38"/>
        <v>SMA</v>
      </c>
      <c r="T813" t="s">
        <v>56</v>
      </c>
      <c r="U813" t="s">
        <v>29</v>
      </c>
      <c r="V813" t="s">
        <v>37</v>
      </c>
      <c r="Z813" t="s">
        <v>1172</v>
      </c>
      <c r="AA813" t="str">
        <f>VLOOKUP(A813,[2]registrasi!$B$2:$C$955,2,FALSE)</f>
        <v>registrasi</v>
      </c>
      <c r="AB813">
        <f>VLOOKUP(G813,[3]Sheet1!$C$6:$G$46,5,FALSE)</f>
        <v>404</v>
      </c>
      <c r="AC813" t="str">
        <f>VLOOKUP(A813,[2]nim!$A$2:$B$922,2,FALSE)</f>
        <v>diterima</v>
      </c>
    </row>
    <row r="814" spans="1:29" x14ac:dyDescent="0.3">
      <c r="A814">
        <v>4210710346</v>
      </c>
      <c r="B814">
        <v>1</v>
      </c>
      <c r="D814">
        <v>3112137</v>
      </c>
      <c r="E814" t="s">
        <v>210</v>
      </c>
      <c r="F814" t="str">
        <f>VLOOKUP(E814,[1]PRODI_2019!$E$2:$J$70,6,FALSE)</f>
        <v>FKIP</v>
      </c>
      <c r="G814">
        <f>VLOOKUP(E814,[1]PRODI_2019!$E$2:$K$70,7,FALSE)</f>
        <v>2290</v>
      </c>
      <c r="H814" t="str">
        <f>VLOOKUP(F814,Sheet1!$H$4:$I$11,2,FALSE)</f>
        <v>2_FKIP</v>
      </c>
      <c r="I814" t="s">
        <v>1399</v>
      </c>
      <c r="J814" t="s">
        <v>35</v>
      </c>
      <c r="K814" t="s">
        <v>967</v>
      </c>
      <c r="L814" s="1">
        <v>37692</v>
      </c>
      <c r="M814" t="s">
        <v>28</v>
      </c>
      <c r="N814" t="s">
        <v>56</v>
      </c>
      <c r="O814" t="s">
        <v>29</v>
      </c>
      <c r="P814" t="s">
        <v>188</v>
      </c>
      <c r="Q814" t="str">
        <f t="shared" si="39"/>
        <v>SMAN</v>
      </c>
      <c r="R814" t="str">
        <f t="shared" si="40"/>
        <v>Negeri</v>
      </c>
      <c r="S814" t="str">
        <f t="shared" si="38"/>
        <v>SMA</v>
      </c>
      <c r="T814" t="s">
        <v>56</v>
      </c>
      <c r="U814" t="s">
        <v>29</v>
      </c>
      <c r="V814" t="s">
        <v>31</v>
      </c>
      <c r="Z814" t="s">
        <v>1174</v>
      </c>
      <c r="AA814" t="str">
        <f>VLOOKUP(A814,[2]registrasi!$B$2:$C$955,2,FALSE)</f>
        <v>registrasi</v>
      </c>
      <c r="AB814">
        <f>VLOOKUP(G814,[3]Sheet1!$C$6:$G$46,5,FALSE)</f>
        <v>348</v>
      </c>
      <c r="AC814" t="e">
        <f>VLOOKUP(A814,[2]nim!$A$2:$B$922,2,FALSE)</f>
        <v>#N/A</v>
      </c>
    </row>
    <row r="815" spans="1:29" x14ac:dyDescent="0.3">
      <c r="A815">
        <v>4210904865</v>
      </c>
      <c r="B815">
        <v>1</v>
      </c>
      <c r="D815">
        <v>3112056</v>
      </c>
      <c r="E815" t="s">
        <v>224</v>
      </c>
      <c r="F815" t="str">
        <f>VLOOKUP(E815,[1]PRODI_2019!$E$2:$J$70,6,FALSE)</f>
        <v>FISIP</v>
      </c>
      <c r="G815">
        <f>VLOOKUP(E815,[1]PRODI_2019!$E$2:$K$70,7,FALSE)</f>
        <v>6661</v>
      </c>
      <c r="H815" t="str">
        <f>VLOOKUP(F815,Sheet1!$H$4:$I$11,2,FALSE)</f>
        <v>6_FISIP</v>
      </c>
      <c r="I815" t="s">
        <v>848</v>
      </c>
      <c r="J815" t="s">
        <v>35</v>
      </c>
      <c r="K815" t="s">
        <v>960</v>
      </c>
      <c r="L815" s="1">
        <v>37811</v>
      </c>
      <c r="M815" t="s">
        <v>28</v>
      </c>
      <c r="N815" t="s">
        <v>27</v>
      </c>
      <c r="O815" t="s">
        <v>29</v>
      </c>
      <c r="P815" t="s">
        <v>101</v>
      </c>
      <c r="Q815" t="str">
        <f t="shared" si="39"/>
        <v>SMAN</v>
      </c>
      <c r="R815" t="str">
        <f t="shared" si="40"/>
        <v>Negeri</v>
      </c>
      <c r="S815" t="str">
        <f t="shared" si="38"/>
        <v>SMA</v>
      </c>
      <c r="T815" t="s">
        <v>27</v>
      </c>
      <c r="U815" t="s">
        <v>29</v>
      </c>
      <c r="V815" t="s">
        <v>31</v>
      </c>
      <c r="Z815" t="s">
        <v>1178</v>
      </c>
      <c r="AA815" t="str">
        <f>VLOOKUP(A815,[2]registrasi!$B$2:$C$955,2,FALSE)</f>
        <v>registrasi</v>
      </c>
      <c r="AB815">
        <f>VLOOKUP(G815,[3]Sheet1!$C$6:$G$46,5,FALSE)</f>
        <v>1115</v>
      </c>
      <c r="AC815" t="e">
        <f>VLOOKUP(A815,[2]nim!$A$2:$B$922,2,FALSE)</f>
        <v>#N/A</v>
      </c>
    </row>
    <row r="816" spans="1:29" x14ac:dyDescent="0.3">
      <c r="A816">
        <v>4210717435</v>
      </c>
      <c r="B816">
        <v>1</v>
      </c>
      <c r="D816">
        <v>3112056</v>
      </c>
      <c r="E816" t="s">
        <v>224</v>
      </c>
      <c r="F816" t="str">
        <f>VLOOKUP(E816,[1]PRODI_2019!$E$2:$J$70,6,FALSE)</f>
        <v>FISIP</v>
      </c>
      <c r="G816">
        <f>VLOOKUP(E816,[1]PRODI_2019!$E$2:$K$70,7,FALSE)</f>
        <v>6661</v>
      </c>
      <c r="H816" t="str">
        <f>VLOOKUP(F816,Sheet1!$H$4:$I$11,2,FALSE)</f>
        <v>6_FISIP</v>
      </c>
      <c r="I816" t="s">
        <v>1400</v>
      </c>
      <c r="J816" t="s">
        <v>35</v>
      </c>
      <c r="K816" t="s">
        <v>967</v>
      </c>
      <c r="L816" s="1">
        <v>37978</v>
      </c>
      <c r="M816" t="s">
        <v>28</v>
      </c>
      <c r="N816" t="s">
        <v>43</v>
      </c>
      <c r="O816" t="s">
        <v>29</v>
      </c>
      <c r="P816" t="s">
        <v>135</v>
      </c>
      <c r="Q816" t="str">
        <f t="shared" si="39"/>
        <v>SMAN</v>
      </c>
      <c r="R816" t="str">
        <f t="shared" si="40"/>
        <v>Negeri</v>
      </c>
      <c r="S816" t="str">
        <f t="shared" si="38"/>
        <v>SMA</v>
      </c>
      <c r="T816" t="s">
        <v>43</v>
      </c>
      <c r="U816" t="s">
        <v>29</v>
      </c>
      <c r="V816" t="s">
        <v>37</v>
      </c>
      <c r="Z816" t="s">
        <v>1173</v>
      </c>
      <c r="AA816" t="str">
        <f>VLOOKUP(A816,[2]registrasi!$B$2:$C$955,2,FALSE)</f>
        <v>registrasi</v>
      </c>
      <c r="AB816">
        <f>VLOOKUP(G816,[3]Sheet1!$C$6:$G$46,5,FALSE)</f>
        <v>1115</v>
      </c>
      <c r="AC816" t="str">
        <f>VLOOKUP(A816,[2]nim!$A$2:$B$922,2,FALSE)</f>
        <v>diterima</v>
      </c>
    </row>
    <row r="817" spans="1:29" x14ac:dyDescent="0.3">
      <c r="A817">
        <v>4210720296</v>
      </c>
      <c r="B817">
        <v>1</v>
      </c>
      <c r="D817">
        <v>3112033</v>
      </c>
      <c r="E817" t="s">
        <v>204</v>
      </c>
      <c r="F817" t="str">
        <f>VLOOKUP(E817,[1]PRODI_2019!$E$2:$J$70,6,FALSE)</f>
        <v>FEB</v>
      </c>
      <c r="G817">
        <f>VLOOKUP(E817,[1]PRODI_2019!$E$2:$K$70,7,FALSE)</f>
        <v>5552</v>
      </c>
      <c r="H817" t="str">
        <f>VLOOKUP(F817,Sheet1!$H$4:$I$11,2,FALSE)</f>
        <v>5_FEB</v>
      </c>
      <c r="I817" t="s">
        <v>849</v>
      </c>
      <c r="J817" t="s">
        <v>35</v>
      </c>
      <c r="K817" t="s">
        <v>964</v>
      </c>
      <c r="L817" s="1">
        <v>37668</v>
      </c>
      <c r="M817" t="s">
        <v>28</v>
      </c>
      <c r="N817" t="s">
        <v>36</v>
      </c>
      <c r="O817" t="s">
        <v>29</v>
      </c>
      <c r="P817" t="s">
        <v>102</v>
      </c>
      <c r="Q817" t="str">
        <f t="shared" si="39"/>
        <v>MAS</v>
      </c>
      <c r="R817" t="str">
        <f t="shared" si="40"/>
        <v>Swasta</v>
      </c>
      <c r="S817" t="str">
        <f t="shared" si="38"/>
        <v>MA</v>
      </c>
      <c r="T817" t="s">
        <v>36</v>
      </c>
      <c r="U817" t="s">
        <v>29</v>
      </c>
      <c r="V817" t="s">
        <v>31</v>
      </c>
      <c r="Z817" t="s">
        <v>1175</v>
      </c>
      <c r="AA817" t="str">
        <f>VLOOKUP(A817,[2]registrasi!$B$2:$C$955,2,FALSE)</f>
        <v>registrasi</v>
      </c>
      <c r="AB817">
        <f>VLOOKUP(G817,[3]Sheet1!$C$6:$G$46,5,FALSE)</f>
        <v>1184</v>
      </c>
      <c r="AC817" t="e">
        <f>VLOOKUP(A817,[2]nim!$A$2:$B$922,2,FALSE)</f>
        <v>#N/A</v>
      </c>
    </row>
    <row r="818" spans="1:29" x14ac:dyDescent="0.3">
      <c r="A818">
        <v>4210523490</v>
      </c>
      <c r="B818">
        <v>1</v>
      </c>
      <c r="D818">
        <v>3111053</v>
      </c>
      <c r="E818" t="s">
        <v>227</v>
      </c>
      <c r="F818" t="str">
        <f>VLOOKUP(E818,[1]PRODI_2019!$E$2:$J$70,6,FALSE)</f>
        <v>Teknik</v>
      </c>
      <c r="G818">
        <f>VLOOKUP(E818,[1]PRODI_2019!$E$2:$K$70,7,FALSE)</f>
        <v>3335</v>
      </c>
      <c r="H818" t="str">
        <f>VLOOKUP(F818,Sheet1!$H$4:$I$11,2,FALSE)</f>
        <v>3_Teknik</v>
      </c>
      <c r="I818" t="s">
        <v>850</v>
      </c>
      <c r="J818" t="s">
        <v>26</v>
      </c>
      <c r="K818" t="s">
        <v>962</v>
      </c>
      <c r="L818" s="1">
        <v>37632</v>
      </c>
      <c r="M818" t="s">
        <v>28</v>
      </c>
      <c r="N818" t="s">
        <v>56</v>
      </c>
      <c r="O818" t="s">
        <v>29</v>
      </c>
      <c r="P818" t="s">
        <v>170</v>
      </c>
      <c r="Q818" t="str">
        <f t="shared" si="39"/>
        <v>SMAN</v>
      </c>
      <c r="R818" t="str">
        <f t="shared" si="40"/>
        <v>Negeri</v>
      </c>
      <c r="S818" t="str">
        <f t="shared" si="38"/>
        <v>SMA</v>
      </c>
      <c r="T818" t="s">
        <v>56</v>
      </c>
      <c r="U818" t="s">
        <v>29</v>
      </c>
      <c r="V818" t="s">
        <v>37</v>
      </c>
      <c r="Z818" t="s">
        <v>1179</v>
      </c>
      <c r="AA818" t="str">
        <f>VLOOKUP(A818,[2]registrasi!$B$2:$C$955,2,FALSE)</f>
        <v>registrasi</v>
      </c>
      <c r="AB818">
        <f>VLOOKUP(G818,[3]Sheet1!$C$6:$G$46,5,FALSE)</f>
        <v>411</v>
      </c>
      <c r="AC818" t="e">
        <f>VLOOKUP(A818,[2]nim!$A$2:$B$922,2,FALSE)</f>
        <v>#N/A</v>
      </c>
    </row>
    <row r="819" spans="1:29" x14ac:dyDescent="0.3">
      <c r="A819">
        <v>4210326134</v>
      </c>
      <c r="B819">
        <v>1</v>
      </c>
      <c r="D819">
        <v>3112145</v>
      </c>
      <c r="E819" t="s">
        <v>219</v>
      </c>
      <c r="F819" t="str">
        <f>VLOOKUP(E819,[1]PRODI_2019!$E$2:$J$70,6,FALSE)</f>
        <v>FKIP</v>
      </c>
      <c r="G819">
        <f>VLOOKUP(E819,[1]PRODI_2019!$E$2:$K$70,7,FALSE)</f>
        <v>2288</v>
      </c>
      <c r="H819" t="str">
        <f>VLOOKUP(F819,Sheet1!$H$4:$I$11,2,FALSE)</f>
        <v>2_FKIP</v>
      </c>
      <c r="I819" t="s">
        <v>851</v>
      </c>
      <c r="J819" t="s">
        <v>26</v>
      </c>
      <c r="K819" t="s">
        <v>962</v>
      </c>
      <c r="L819" s="1">
        <v>37425</v>
      </c>
      <c r="M819" t="s">
        <v>28</v>
      </c>
      <c r="N819" t="s">
        <v>56</v>
      </c>
      <c r="O819" t="s">
        <v>29</v>
      </c>
      <c r="P819" t="s">
        <v>1150</v>
      </c>
      <c r="Q819" t="str">
        <f t="shared" si="39"/>
        <v>SMAS</v>
      </c>
      <c r="R819" t="str">
        <f t="shared" si="40"/>
        <v>Swasta</v>
      </c>
      <c r="S819" t="str">
        <f t="shared" si="38"/>
        <v>SMA</v>
      </c>
      <c r="T819" t="s">
        <v>56</v>
      </c>
      <c r="U819" t="s">
        <v>29</v>
      </c>
      <c r="V819" t="s">
        <v>37</v>
      </c>
      <c r="Z819" t="s">
        <v>1172</v>
      </c>
      <c r="AA819" t="str">
        <f>VLOOKUP(A819,[2]registrasi!$B$2:$C$955,2,FALSE)</f>
        <v>registrasi</v>
      </c>
      <c r="AB819">
        <f>VLOOKUP(G819,[3]Sheet1!$C$6:$G$46,5,FALSE)</f>
        <v>200</v>
      </c>
      <c r="AC819" t="str">
        <f>VLOOKUP(A819,[2]nim!$A$2:$B$922,2,FALSE)</f>
        <v>diterima</v>
      </c>
    </row>
    <row r="820" spans="1:29" x14ac:dyDescent="0.3">
      <c r="A820">
        <v>4210722932</v>
      </c>
      <c r="B820">
        <v>1</v>
      </c>
      <c r="D820">
        <v>3112087</v>
      </c>
      <c r="E820" t="s">
        <v>1188</v>
      </c>
      <c r="F820" t="str">
        <f>VLOOKUP(E820,[1]PRODI_2019!$E$2:$J$70,6,FALSE)</f>
        <v>FKIP</v>
      </c>
      <c r="G820">
        <f>VLOOKUP(E820,[1]PRODI_2019!$E$2:$K$70,7,FALSE)</f>
        <v>2222</v>
      </c>
      <c r="H820" t="str">
        <f>VLOOKUP(F820,Sheet1!$H$4:$I$11,2,FALSE)</f>
        <v>2_FKIP</v>
      </c>
      <c r="I820" t="s">
        <v>852</v>
      </c>
      <c r="J820" t="s">
        <v>35</v>
      </c>
      <c r="K820" t="s">
        <v>960</v>
      </c>
      <c r="L820" s="1">
        <v>37937</v>
      </c>
      <c r="M820" t="s">
        <v>28</v>
      </c>
      <c r="N820" t="s">
        <v>39</v>
      </c>
      <c r="O820" t="s">
        <v>29</v>
      </c>
      <c r="P820" t="s">
        <v>1125</v>
      </c>
      <c r="Q820" t="str">
        <f t="shared" si="39"/>
        <v>MAN</v>
      </c>
      <c r="R820" t="str">
        <f t="shared" si="40"/>
        <v>Negeri</v>
      </c>
      <c r="S820" t="str">
        <f t="shared" si="38"/>
        <v>MA</v>
      </c>
      <c r="T820" t="s">
        <v>39</v>
      </c>
      <c r="U820" t="s">
        <v>29</v>
      </c>
      <c r="V820" t="s">
        <v>31</v>
      </c>
      <c r="Z820" t="s">
        <v>1176</v>
      </c>
      <c r="AA820" t="str">
        <f>VLOOKUP(A820,[2]registrasi!$B$2:$C$955,2,FALSE)</f>
        <v>registrasi</v>
      </c>
      <c r="AB820">
        <f>VLOOKUP(G820,[3]Sheet1!$C$6:$G$46,5,FALSE)</f>
        <v>578</v>
      </c>
      <c r="AC820" t="e">
        <f>VLOOKUP(A820,[2]nim!$A$2:$B$922,2,FALSE)</f>
        <v>#N/A</v>
      </c>
    </row>
    <row r="821" spans="1:29" x14ac:dyDescent="0.3">
      <c r="A821">
        <v>4210751597</v>
      </c>
      <c r="B821">
        <v>1</v>
      </c>
      <c r="D821">
        <v>3111037</v>
      </c>
      <c r="E821" t="s">
        <v>201</v>
      </c>
      <c r="F821" t="str">
        <f>VLOOKUP(E821,[1]PRODI_2019!$E$2:$J$70,6,FALSE)</f>
        <v>Teknik</v>
      </c>
      <c r="G821">
        <f>VLOOKUP(E821,[1]PRODI_2019!$E$2:$K$70,7,FALSE)</f>
        <v>3333</v>
      </c>
      <c r="H821" t="str">
        <f>VLOOKUP(F821,Sheet1!$H$4:$I$11,2,FALSE)</f>
        <v>3_Teknik</v>
      </c>
      <c r="I821" t="s">
        <v>853</v>
      </c>
      <c r="J821" t="s">
        <v>26</v>
      </c>
      <c r="K821" t="s">
        <v>964</v>
      </c>
      <c r="L821" s="1">
        <v>37922</v>
      </c>
      <c r="M821" t="s">
        <v>28</v>
      </c>
      <c r="N821" t="s">
        <v>36</v>
      </c>
      <c r="O821" t="s">
        <v>29</v>
      </c>
      <c r="P821" t="s">
        <v>77</v>
      </c>
      <c r="Q821" t="str">
        <f t="shared" si="39"/>
        <v>SMAN</v>
      </c>
      <c r="R821" t="str">
        <f t="shared" si="40"/>
        <v>Negeri</v>
      </c>
      <c r="S821" t="str">
        <f t="shared" si="38"/>
        <v>SMA</v>
      </c>
      <c r="T821" t="s">
        <v>36</v>
      </c>
      <c r="U821" t="s">
        <v>29</v>
      </c>
      <c r="V821" t="s">
        <v>31</v>
      </c>
      <c r="Z821" t="s">
        <v>1176</v>
      </c>
      <c r="AA821" t="str">
        <f>VLOOKUP(A821,[2]registrasi!$B$2:$C$955,2,FALSE)</f>
        <v>registrasi</v>
      </c>
      <c r="AB821">
        <f>VLOOKUP(G821,[3]Sheet1!$C$6:$G$46,5,FALSE)</f>
        <v>1047</v>
      </c>
      <c r="AC821" t="str">
        <f>VLOOKUP(A821,[2]nim!$A$2:$B$922,2,FALSE)</f>
        <v>diterima</v>
      </c>
    </row>
    <row r="822" spans="1:29" x14ac:dyDescent="0.3">
      <c r="A822">
        <v>4210931474</v>
      </c>
      <c r="B822">
        <v>1</v>
      </c>
      <c r="D822">
        <v>3112192</v>
      </c>
      <c r="E822" t="s">
        <v>202</v>
      </c>
      <c r="F822" t="str">
        <f>VLOOKUP(E822,[1]PRODI_2019!$E$2:$J$70,6,FALSE)</f>
        <v>FISIP</v>
      </c>
      <c r="G822">
        <f>VLOOKUP(E822,[1]PRODI_2019!$E$2:$K$70,7,FALSE)</f>
        <v>6670</v>
      </c>
      <c r="H822" t="str">
        <f>VLOOKUP(F822,Sheet1!$H$4:$I$11,2,FALSE)</f>
        <v>6_FISIP</v>
      </c>
      <c r="I822" t="s">
        <v>854</v>
      </c>
      <c r="J822" t="s">
        <v>35</v>
      </c>
      <c r="K822" t="s">
        <v>958</v>
      </c>
      <c r="L822" s="1">
        <v>37902</v>
      </c>
      <c r="M822" t="s">
        <v>28</v>
      </c>
      <c r="N822" t="s">
        <v>39</v>
      </c>
      <c r="O822" t="s">
        <v>29</v>
      </c>
      <c r="P822" t="s">
        <v>1110</v>
      </c>
      <c r="Q822" t="str">
        <f t="shared" si="39"/>
        <v>SMAN</v>
      </c>
      <c r="R822" t="str">
        <f t="shared" si="40"/>
        <v>Negeri</v>
      </c>
      <c r="S822" t="str">
        <f t="shared" si="38"/>
        <v>SMA</v>
      </c>
      <c r="T822" t="s">
        <v>39</v>
      </c>
      <c r="U822" t="s">
        <v>29</v>
      </c>
      <c r="V822" t="s">
        <v>31</v>
      </c>
      <c r="Z822" t="s">
        <v>1177</v>
      </c>
      <c r="AA822" t="str">
        <f>VLOOKUP(A822,[2]registrasi!$B$2:$C$955,2,FALSE)</f>
        <v>registrasi</v>
      </c>
      <c r="AB822">
        <f>VLOOKUP(G822,[3]Sheet1!$C$6:$G$46,5,FALSE)</f>
        <v>512</v>
      </c>
      <c r="AC822" t="e">
        <f>VLOOKUP(A822,[2]nim!$A$2:$B$922,2,FALSE)</f>
        <v>#N/A</v>
      </c>
    </row>
    <row r="823" spans="1:29" x14ac:dyDescent="0.3">
      <c r="A823">
        <v>4210771684</v>
      </c>
      <c r="B823">
        <v>1</v>
      </c>
      <c r="D823">
        <v>3111084</v>
      </c>
      <c r="E823" t="s">
        <v>205</v>
      </c>
      <c r="F823" t="str">
        <f>VLOOKUP(E823,[1]PRODI_2019!$E$2:$J$70,6,FALSE)</f>
        <v>Pertanian</v>
      </c>
      <c r="G823">
        <f>VLOOKUP(E823,[1]PRODI_2019!$E$2:$K$70,7,FALSE)</f>
        <v>4442</v>
      </c>
      <c r="H823" t="str">
        <f>VLOOKUP(F823,Sheet1!$H$4:$I$11,2,FALSE)</f>
        <v>4_Pertanian</v>
      </c>
      <c r="I823" t="s">
        <v>1401</v>
      </c>
      <c r="J823" t="s">
        <v>35</v>
      </c>
      <c r="K823" t="s">
        <v>962</v>
      </c>
      <c r="L823" s="1">
        <v>37570</v>
      </c>
      <c r="M823" t="s">
        <v>28</v>
      </c>
      <c r="N823" t="s">
        <v>56</v>
      </c>
      <c r="O823" t="s">
        <v>29</v>
      </c>
      <c r="P823" t="s">
        <v>188</v>
      </c>
      <c r="Q823" t="str">
        <f t="shared" si="39"/>
        <v>SMAN</v>
      </c>
      <c r="R823" t="str">
        <f t="shared" si="40"/>
        <v>Negeri</v>
      </c>
      <c r="S823" t="str">
        <f t="shared" si="38"/>
        <v>SMA</v>
      </c>
      <c r="T823" t="s">
        <v>56</v>
      </c>
      <c r="U823" t="s">
        <v>29</v>
      </c>
      <c r="V823" t="s">
        <v>37</v>
      </c>
      <c r="Z823" t="s">
        <v>1172</v>
      </c>
      <c r="AA823" t="str">
        <f>VLOOKUP(A823,[2]registrasi!$B$2:$C$955,2,FALSE)</f>
        <v>registrasi</v>
      </c>
      <c r="AB823">
        <f>VLOOKUP(G823,[3]Sheet1!$C$6:$G$46,5,FALSE)</f>
        <v>404</v>
      </c>
      <c r="AC823" t="str">
        <f>VLOOKUP(A823,[2]nim!$A$2:$B$922,2,FALSE)</f>
        <v>diterima</v>
      </c>
    </row>
    <row r="824" spans="1:29" x14ac:dyDescent="0.3">
      <c r="A824">
        <v>4211047565</v>
      </c>
      <c r="B824">
        <v>1</v>
      </c>
      <c r="D824">
        <v>3112122</v>
      </c>
      <c r="E824" t="s">
        <v>236</v>
      </c>
      <c r="F824" t="str">
        <f>VLOOKUP(E824,[1]PRODI_2019!$E$2:$J$70,6,FALSE)</f>
        <v>FEB</v>
      </c>
      <c r="G824">
        <f>VLOOKUP(E824,[1]PRODI_2019!$E$2:$K$70,7,FALSE)</f>
        <v>5554</v>
      </c>
      <c r="H824" t="str">
        <f>VLOOKUP(F824,Sheet1!$H$4:$I$11,2,FALSE)</f>
        <v>5_FEB</v>
      </c>
      <c r="I824" t="s">
        <v>855</v>
      </c>
      <c r="J824" t="s">
        <v>35</v>
      </c>
      <c r="K824" t="s">
        <v>960</v>
      </c>
      <c r="L824" s="1">
        <v>37892</v>
      </c>
      <c r="M824" t="s">
        <v>28</v>
      </c>
      <c r="N824" t="s">
        <v>27</v>
      </c>
      <c r="O824" t="s">
        <v>29</v>
      </c>
      <c r="P824" t="s">
        <v>116</v>
      </c>
      <c r="Q824" t="str">
        <f t="shared" si="39"/>
        <v>MAN</v>
      </c>
      <c r="R824" t="str">
        <f t="shared" si="40"/>
        <v>Negeri</v>
      </c>
      <c r="S824" t="str">
        <f t="shared" si="38"/>
        <v>MA</v>
      </c>
      <c r="T824" t="s">
        <v>27</v>
      </c>
      <c r="U824" t="s">
        <v>29</v>
      </c>
      <c r="V824" t="s">
        <v>31</v>
      </c>
      <c r="Z824" t="s">
        <v>1177</v>
      </c>
      <c r="AA824" t="str">
        <f>VLOOKUP(A824,[2]registrasi!$B$2:$C$955,2,FALSE)</f>
        <v>registrasi</v>
      </c>
      <c r="AB824">
        <f>VLOOKUP(G824,[3]Sheet1!$C$6:$G$46,5,FALSE)</f>
        <v>332</v>
      </c>
      <c r="AC824" t="e">
        <f>VLOOKUP(A824,[2]nim!$A$2:$B$922,2,FALSE)</f>
        <v>#N/A</v>
      </c>
    </row>
    <row r="825" spans="1:29" x14ac:dyDescent="0.3">
      <c r="A825">
        <v>4211053366</v>
      </c>
      <c r="B825">
        <v>1</v>
      </c>
      <c r="D825">
        <v>3111111</v>
      </c>
      <c r="E825" t="s">
        <v>232</v>
      </c>
      <c r="F825" t="str">
        <f>VLOOKUP(E825,[1]PRODI_2019!$E$2:$J$70,6,FALSE)</f>
        <v>FKIP</v>
      </c>
      <c r="G825">
        <f>VLOOKUP(E825,[1]PRODI_2019!$E$2:$K$70,7,FALSE)</f>
        <v>2225</v>
      </c>
      <c r="H825" t="str">
        <f>VLOOKUP(F825,Sheet1!$H$4:$I$11,2,FALSE)</f>
        <v>2_FKIP</v>
      </c>
      <c r="I825" t="s">
        <v>856</v>
      </c>
      <c r="J825" t="s">
        <v>35</v>
      </c>
      <c r="K825" t="s">
        <v>962</v>
      </c>
      <c r="L825" s="1">
        <v>37763</v>
      </c>
      <c r="M825" t="s">
        <v>28</v>
      </c>
      <c r="N825" t="s">
        <v>42</v>
      </c>
      <c r="O825" t="s">
        <v>29</v>
      </c>
      <c r="P825" t="s">
        <v>1113</v>
      </c>
      <c r="Q825" t="str">
        <f t="shared" si="39"/>
        <v>SMAS</v>
      </c>
      <c r="R825" t="str">
        <f t="shared" si="40"/>
        <v>Swasta</v>
      </c>
      <c r="S825" t="str">
        <f t="shared" si="38"/>
        <v>SMA</v>
      </c>
      <c r="T825" t="s">
        <v>56</v>
      </c>
      <c r="U825" t="s">
        <v>29</v>
      </c>
      <c r="V825" t="s">
        <v>31</v>
      </c>
      <c r="Z825" t="s">
        <v>1177</v>
      </c>
      <c r="AA825" t="str">
        <f>VLOOKUP(A825,[2]registrasi!$B$2:$C$955,2,FALSE)</f>
        <v>registrasi</v>
      </c>
      <c r="AB825">
        <f>VLOOKUP(G825,[3]Sheet1!$C$6:$G$46,5,FALSE)</f>
        <v>421</v>
      </c>
      <c r="AC825" t="e">
        <f>VLOOKUP(A825,[2]nim!$A$2:$B$922,2,FALSE)</f>
        <v>#N/A</v>
      </c>
    </row>
    <row r="826" spans="1:29" x14ac:dyDescent="0.3">
      <c r="A826">
        <v>4211074617</v>
      </c>
      <c r="B826">
        <v>1</v>
      </c>
      <c r="D826">
        <v>3112122</v>
      </c>
      <c r="E826" t="s">
        <v>236</v>
      </c>
      <c r="F826" t="str">
        <f>VLOOKUP(E826,[1]PRODI_2019!$E$2:$J$70,6,FALSE)</f>
        <v>FEB</v>
      </c>
      <c r="G826">
        <f>VLOOKUP(E826,[1]PRODI_2019!$E$2:$K$70,7,FALSE)</f>
        <v>5554</v>
      </c>
      <c r="H826" t="str">
        <f>VLOOKUP(F826,Sheet1!$H$4:$I$11,2,FALSE)</f>
        <v>5_FEB</v>
      </c>
      <c r="I826" t="s">
        <v>857</v>
      </c>
      <c r="J826" t="s">
        <v>26</v>
      </c>
      <c r="K826" t="s">
        <v>960</v>
      </c>
      <c r="L826" s="1">
        <v>37774</v>
      </c>
      <c r="M826" t="s">
        <v>28</v>
      </c>
      <c r="N826" t="s">
        <v>27</v>
      </c>
      <c r="O826" t="s">
        <v>29</v>
      </c>
      <c r="P826" t="s">
        <v>100</v>
      </c>
      <c r="Q826" t="str">
        <f t="shared" si="39"/>
        <v>SMAN</v>
      </c>
      <c r="R826" t="str">
        <f t="shared" si="40"/>
        <v>Negeri</v>
      </c>
      <c r="S826" t="str">
        <f t="shared" si="38"/>
        <v>SMA</v>
      </c>
      <c r="T826" t="s">
        <v>27</v>
      </c>
      <c r="U826" t="s">
        <v>29</v>
      </c>
      <c r="V826" t="s">
        <v>37</v>
      </c>
      <c r="Z826" t="s">
        <v>1174</v>
      </c>
      <c r="AA826" t="str">
        <f>VLOOKUP(A826,[2]registrasi!$B$2:$C$955,2,FALSE)</f>
        <v>registrasi</v>
      </c>
      <c r="AB826">
        <f>VLOOKUP(G826,[3]Sheet1!$C$6:$G$46,5,FALSE)</f>
        <v>332</v>
      </c>
      <c r="AC826" t="str">
        <f>VLOOKUP(A826,[2]nim!$A$2:$B$922,2,FALSE)</f>
        <v>diterima</v>
      </c>
    </row>
    <row r="827" spans="1:29" x14ac:dyDescent="0.3">
      <c r="A827">
        <v>4211089972</v>
      </c>
      <c r="B827">
        <v>1</v>
      </c>
      <c r="D827">
        <v>3112145</v>
      </c>
      <c r="E827" t="s">
        <v>219</v>
      </c>
      <c r="F827" t="str">
        <f>VLOOKUP(E827,[1]PRODI_2019!$E$2:$J$70,6,FALSE)</f>
        <v>FKIP</v>
      </c>
      <c r="G827">
        <f>VLOOKUP(E827,[1]PRODI_2019!$E$2:$K$70,7,FALSE)</f>
        <v>2288</v>
      </c>
      <c r="H827" t="str">
        <f>VLOOKUP(F827,Sheet1!$H$4:$I$11,2,FALSE)</f>
        <v>2_FKIP</v>
      </c>
      <c r="I827" t="s">
        <v>858</v>
      </c>
      <c r="J827" t="s">
        <v>35</v>
      </c>
      <c r="K827" t="s">
        <v>958</v>
      </c>
      <c r="L827" s="1">
        <v>37703</v>
      </c>
      <c r="M827" t="s">
        <v>28</v>
      </c>
      <c r="N827" t="s">
        <v>27</v>
      </c>
      <c r="O827" t="s">
        <v>29</v>
      </c>
      <c r="P827" t="s">
        <v>1151</v>
      </c>
      <c r="Q827" t="str">
        <f t="shared" si="39"/>
        <v>SMAN</v>
      </c>
      <c r="R827" t="str">
        <f t="shared" si="40"/>
        <v>Negeri</v>
      </c>
      <c r="S827" t="str">
        <f t="shared" si="38"/>
        <v>SMA</v>
      </c>
      <c r="T827" t="s">
        <v>27</v>
      </c>
      <c r="U827" t="s">
        <v>29</v>
      </c>
      <c r="V827" t="s">
        <v>37</v>
      </c>
      <c r="Z827" t="s">
        <v>1180</v>
      </c>
      <c r="AA827" t="str">
        <f>VLOOKUP(A827,[2]registrasi!$B$2:$C$955,2,FALSE)</f>
        <v>registrasi</v>
      </c>
      <c r="AB827">
        <f>VLOOKUP(G827,[3]Sheet1!$C$6:$G$46,5,FALSE)</f>
        <v>200</v>
      </c>
      <c r="AC827" t="e">
        <f>VLOOKUP(A827,[2]nim!$A$2:$B$922,2,FALSE)</f>
        <v>#N/A</v>
      </c>
    </row>
    <row r="828" spans="1:29" x14ac:dyDescent="0.3">
      <c r="A828">
        <v>4210644077</v>
      </c>
      <c r="B828">
        <v>1</v>
      </c>
      <c r="D828">
        <v>3112087</v>
      </c>
      <c r="E828" t="s">
        <v>1188</v>
      </c>
      <c r="F828" t="str">
        <f>VLOOKUP(E828,[1]PRODI_2019!$E$2:$J$70,6,FALSE)</f>
        <v>FKIP</v>
      </c>
      <c r="G828">
        <f>VLOOKUP(E828,[1]PRODI_2019!$E$2:$K$70,7,FALSE)</f>
        <v>2222</v>
      </c>
      <c r="H828" t="str">
        <f>VLOOKUP(F828,Sheet1!$H$4:$I$11,2,FALSE)</f>
        <v>2_FKIP</v>
      </c>
      <c r="I828" t="s">
        <v>859</v>
      </c>
      <c r="J828" t="s">
        <v>35</v>
      </c>
      <c r="K828" t="s">
        <v>962</v>
      </c>
      <c r="L828" s="1">
        <v>37559</v>
      </c>
      <c r="M828" t="s">
        <v>28</v>
      </c>
      <c r="N828" t="s">
        <v>56</v>
      </c>
      <c r="O828" t="s">
        <v>29</v>
      </c>
      <c r="P828" t="s">
        <v>155</v>
      </c>
      <c r="Q828" t="str">
        <f t="shared" si="39"/>
        <v>SMAN</v>
      </c>
      <c r="R828" t="str">
        <f t="shared" si="40"/>
        <v>Negeri</v>
      </c>
      <c r="S828" t="str">
        <f t="shared" si="38"/>
        <v>SMA</v>
      </c>
      <c r="T828" t="s">
        <v>56</v>
      </c>
      <c r="U828" t="s">
        <v>29</v>
      </c>
      <c r="V828" t="s">
        <v>37</v>
      </c>
      <c r="Z828" t="s">
        <v>1175</v>
      </c>
      <c r="AA828" t="str">
        <f>VLOOKUP(A828,[2]registrasi!$B$2:$C$955,2,FALSE)</f>
        <v>registrasi</v>
      </c>
      <c r="AB828">
        <f>VLOOKUP(G828,[3]Sheet1!$C$6:$G$46,5,FALSE)</f>
        <v>578</v>
      </c>
      <c r="AC828" t="e">
        <f>VLOOKUP(A828,[2]nim!$A$2:$B$922,2,FALSE)</f>
        <v>#N/A</v>
      </c>
    </row>
    <row r="829" spans="1:29" x14ac:dyDescent="0.3">
      <c r="A829">
        <v>4211116085</v>
      </c>
      <c r="B829">
        <v>1</v>
      </c>
      <c r="D829">
        <v>3112087</v>
      </c>
      <c r="E829" t="s">
        <v>1188</v>
      </c>
      <c r="F829" t="str">
        <f>VLOOKUP(E829,[1]PRODI_2019!$E$2:$J$70,6,FALSE)</f>
        <v>FKIP</v>
      </c>
      <c r="G829">
        <f>VLOOKUP(E829,[1]PRODI_2019!$E$2:$K$70,7,FALSE)</f>
        <v>2222</v>
      </c>
      <c r="H829" t="str">
        <f>VLOOKUP(F829,Sheet1!$H$4:$I$11,2,FALSE)</f>
        <v>2_FKIP</v>
      </c>
      <c r="I829" t="s">
        <v>1402</v>
      </c>
      <c r="J829" t="s">
        <v>35</v>
      </c>
      <c r="K829" t="s">
        <v>972</v>
      </c>
      <c r="L829" s="1">
        <v>37871</v>
      </c>
      <c r="M829" t="s">
        <v>28</v>
      </c>
      <c r="N829" t="s">
        <v>36</v>
      </c>
      <c r="O829" t="s">
        <v>29</v>
      </c>
      <c r="P829" t="s">
        <v>71</v>
      </c>
      <c r="Q829" t="str">
        <f t="shared" si="39"/>
        <v>SMAN</v>
      </c>
      <c r="R829" t="str">
        <f t="shared" si="40"/>
        <v>Negeri</v>
      </c>
      <c r="S829" t="str">
        <f t="shared" si="38"/>
        <v>SMA</v>
      </c>
      <c r="T829" t="s">
        <v>36</v>
      </c>
      <c r="U829" t="s">
        <v>29</v>
      </c>
      <c r="V829" t="s">
        <v>31</v>
      </c>
      <c r="Z829" t="s">
        <v>1172</v>
      </c>
      <c r="AA829" t="str">
        <f>VLOOKUP(A829,[2]registrasi!$B$2:$C$955,2,FALSE)</f>
        <v>registrasi</v>
      </c>
      <c r="AB829">
        <f>VLOOKUP(G829,[3]Sheet1!$C$6:$G$46,5,FALSE)</f>
        <v>578</v>
      </c>
      <c r="AC829" t="e">
        <f>VLOOKUP(A829,[2]nim!$A$2:$B$922,2,FALSE)</f>
        <v>#N/A</v>
      </c>
    </row>
    <row r="830" spans="1:29" x14ac:dyDescent="0.3">
      <c r="A830">
        <v>4210599674</v>
      </c>
      <c r="B830">
        <v>1</v>
      </c>
      <c r="D830">
        <v>3111134</v>
      </c>
      <c r="E830" t="s">
        <v>217</v>
      </c>
      <c r="F830" t="str">
        <f>VLOOKUP(E830,[1]PRODI_2019!$E$2:$J$70,6,FALSE)</f>
        <v>FKIP</v>
      </c>
      <c r="G830">
        <f>VLOOKUP(E830,[1]PRODI_2019!$E$2:$K$70,7,FALSE)</f>
        <v>2284</v>
      </c>
      <c r="H830" t="str">
        <f>VLOOKUP(F830,Sheet1!$H$4:$I$11,2,FALSE)</f>
        <v>2_FKIP</v>
      </c>
      <c r="I830" t="s">
        <v>1403</v>
      </c>
      <c r="J830" t="s">
        <v>26</v>
      </c>
      <c r="K830" t="s">
        <v>966</v>
      </c>
      <c r="L830" s="1">
        <v>36428</v>
      </c>
      <c r="M830" t="s">
        <v>28</v>
      </c>
      <c r="N830" t="s">
        <v>49</v>
      </c>
      <c r="O830" t="s">
        <v>29</v>
      </c>
      <c r="P830" t="s">
        <v>1152</v>
      </c>
      <c r="Q830" t="str">
        <f t="shared" si="39"/>
        <v>SMKN</v>
      </c>
      <c r="R830" t="str">
        <f t="shared" si="40"/>
        <v>Negeri</v>
      </c>
      <c r="S830" t="str">
        <f t="shared" si="38"/>
        <v>SMK</v>
      </c>
      <c r="T830" t="s">
        <v>36</v>
      </c>
      <c r="U830" t="s">
        <v>29</v>
      </c>
      <c r="V830" t="s">
        <v>37</v>
      </c>
      <c r="Z830" t="s">
        <v>1173</v>
      </c>
      <c r="AA830" t="str">
        <f>VLOOKUP(A830,[2]registrasi!$B$2:$C$955,2,FALSE)</f>
        <v>registrasi</v>
      </c>
      <c r="AB830">
        <f>VLOOKUP(G830,[3]Sheet1!$C$6:$G$46,5,FALSE)</f>
        <v>52</v>
      </c>
      <c r="AC830" t="str">
        <f>VLOOKUP(A830,[2]nim!$A$2:$B$922,2,FALSE)</f>
        <v>diterima</v>
      </c>
    </row>
    <row r="831" spans="1:29" x14ac:dyDescent="0.3">
      <c r="A831">
        <v>4211171435</v>
      </c>
      <c r="B831">
        <v>1</v>
      </c>
      <c r="D831">
        <v>3112153</v>
      </c>
      <c r="E831" t="s">
        <v>221</v>
      </c>
      <c r="F831" t="str">
        <f>VLOOKUP(E831,[1]PRODI_2019!$E$2:$J$70,6,FALSE)</f>
        <v>FKIP</v>
      </c>
      <c r="G831">
        <f>VLOOKUP(E831,[1]PRODI_2019!$E$2:$K$70,7,FALSE)</f>
        <v>2286</v>
      </c>
      <c r="H831" t="str">
        <f>VLOOKUP(F831,Sheet1!$H$4:$I$11,2,FALSE)</f>
        <v>2_FKIP</v>
      </c>
      <c r="I831" t="s">
        <v>860</v>
      </c>
      <c r="J831" t="s">
        <v>26</v>
      </c>
      <c r="K831" t="s">
        <v>962</v>
      </c>
      <c r="L831" s="1">
        <v>37689</v>
      </c>
      <c r="M831" t="s">
        <v>28</v>
      </c>
      <c r="N831" t="s">
        <v>56</v>
      </c>
      <c r="O831" t="s">
        <v>29</v>
      </c>
      <c r="P831" t="s">
        <v>1200</v>
      </c>
      <c r="Q831" t="str">
        <f t="shared" si="39"/>
        <v>SMAS</v>
      </c>
      <c r="R831" t="str">
        <f t="shared" si="40"/>
        <v>Swasta</v>
      </c>
      <c r="S831" t="str">
        <f t="shared" si="38"/>
        <v>SMA</v>
      </c>
      <c r="T831" t="s">
        <v>56</v>
      </c>
      <c r="U831" t="s">
        <v>29</v>
      </c>
      <c r="V831" t="s">
        <v>37</v>
      </c>
      <c r="Z831" t="s">
        <v>1172</v>
      </c>
      <c r="AA831" t="str">
        <f>VLOOKUP(A831,[2]registrasi!$B$2:$C$955,2,FALSE)</f>
        <v>registrasi</v>
      </c>
      <c r="AB831">
        <f>VLOOKUP(G831,[3]Sheet1!$C$6:$G$46,5,FALSE)</f>
        <v>103</v>
      </c>
      <c r="AC831" t="e">
        <f>VLOOKUP(A831,[2]nim!$A$2:$B$922,2,FALSE)</f>
        <v>#N/A</v>
      </c>
    </row>
    <row r="832" spans="1:29" x14ac:dyDescent="0.3">
      <c r="A832">
        <v>4210357001</v>
      </c>
      <c r="B832">
        <v>1</v>
      </c>
      <c r="D832">
        <v>3112025</v>
      </c>
      <c r="E832" t="s">
        <v>222</v>
      </c>
      <c r="F832" t="str">
        <f>VLOOKUP(E832,[1]PRODI_2019!$E$2:$J$70,6,FALSE)</f>
        <v>FEB</v>
      </c>
      <c r="G832">
        <f>VLOOKUP(E832,[1]PRODI_2019!$E$2:$K$70,7,FALSE)</f>
        <v>5551</v>
      </c>
      <c r="H832" t="str">
        <f>VLOOKUP(F832,Sheet1!$H$4:$I$11,2,FALSE)</f>
        <v>5_FEB</v>
      </c>
      <c r="I832" t="s">
        <v>861</v>
      </c>
      <c r="J832" t="s">
        <v>35</v>
      </c>
      <c r="K832" t="s">
        <v>967</v>
      </c>
      <c r="L832" s="1">
        <v>37674</v>
      </c>
      <c r="M832" t="s">
        <v>28</v>
      </c>
      <c r="N832" t="s">
        <v>56</v>
      </c>
      <c r="O832" t="s">
        <v>29</v>
      </c>
      <c r="P832" t="s">
        <v>121</v>
      </c>
      <c r="Q832" t="str">
        <f t="shared" si="39"/>
        <v>SMAS</v>
      </c>
      <c r="R832" t="str">
        <f t="shared" si="40"/>
        <v>Swasta</v>
      </c>
      <c r="S832" t="str">
        <f t="shared" si="38"/>
        <v>SMA</v>
      </c>
      <c r="T832" t="s">
        <v>27</v>
      </c>
      <c r="U832" t="s">
        <v>29</v>
      </c>
      <c r="V832" t="s">
        <v>31</v>
      </c>
      <c r="Z832" t="s">
        <v>1180</v>
      </c>
      <c r="AA832" t="str">
        <f>VLOOKUP(A832,[2]registrasi!$B$2:$C$955,2,FALSE)</f>
        <v>registrasi</v>
      </c>
      <c r="AB832">
        <f>VLOOKUP(G832,[3]Sheet1!$C$6:$G$46,5,FALSE)</f>
        <v>1756</v>
      </c>
      <c r="AC832" t="str">
        <f>VLOOKUP(A832,[2]nim!$A$2:$B$922,2,FALSE)</f>
        <v>diterima</v>
      </c>
    </row>
    <row r="833" spans="1:29" x14ac:dyDescent="0.3">
      <c r="A833">
        <v>4211173096</v>
      </c>
      <c r="B833">
        <v>1</v>
      </c>
      <c r="D833">
        <v>3111061</v>
      </c>
      <c r="E833" t="s">
        <v>223</v>
      </c>
      <c r="F833" t="str">
        <f>VLOOKUP(E833,[1]PRODI_2019!$E$2:$J$70,6,FALSE)</f>
        <v>Teknik</v>
      </c>
      <c r="G833">
        <f>VLOOKUP(E833,[1]PRODI_2019!$E$2:$K$70,7,FALSE)</f>
        <v>3336</v>
      </c>
      <c r="H833" t="str">
        <f>VLOOKUP(F833,Sheet1!$H$4:$I$11,2,FALSE)</f>
        <v>3_Teknik</v>
      </c>
      <c r="I833" t="s">
        <v>862</v>
      </c>
      <c r="J833" t="s">
        <v>35</v>
      </c>
      <c r="K833" t="s">
        <v>958</v>
      </c>
      <c r="L833" s="1">
        <v>37984</v>
      </c>
      <c r="M833" t="s">
        <v>28</v>
      </c>
      <c r="N833" t="s">
        <v>27</v>
      </c>
      <c r="O833" t="s">
        <v>29</v>
      </c>
      <c r="P833" t="s">
        <v>121</v>
      </c>
      <c r="Q833" t="str">
        <f t="shared" si="39"/>
        <v>SMAS</v>
      </c>
      <c r="R833" t="str">
        <f t="shared" si="40"/>
        <v>Swasta</v>
      </c>
      <c r="S833" t="str">
        <f t="shared" si="38"/>
        <v>SMA</v>
      </c>
      <c r="T833" t="s">
        <v>27</v>
      </c>
      <c r="U833" t="s">
        <v>29</v>
      </c>
      <c r="V833" t="s">
        <v>31</v>
      </c>
      <c r="Z833" t="s">
        <v>1180</v>
      </c>
      <c r="AA833" t="str">
        <f>VLOOKUP(A833,[2]registrasi!$B$2:$C$955,2,FALSE)</f>
        <v>registrasi</v>
      </c>
      <c r="AB833">
        <f>VLOOKUP(G833,[3]Sheet1!$C$6:$G$46,5,FALSE)</f>
        <v>511</v>
      </c>
      <c r="AC833" t="e">
        <f>VLOOKUP(A833,[2]nim!$A$2:$B$922,2,FALSE)</f>
        <v>#N/A</v>
      </c>
    </row>
    <row r="834" spans="1:29" x14ac:dyDescent="0.3">
      <c r="A834">
        <v>4211052476</v>
      </c>
      <c r="B834">
        <v>1</v>
      </c>
      <c r="D834">
        <v>3111037</v>
      </c>
      <c r="E834" t="s">
        <v>201</v>
      </c>
      <c r="F834" t="str">
        <f>VLOOKUP(E834,[1]PRODI_2019!$E$2:$J$70,6,FALSE)</f>
        <v>Teknik</v>
      </c>
      <c r="G834">
        <f>VLOOKUP(E834,[1]PRODI_2019!$E$2:$K$70,7,FALSE)</f>
        <v>3333</v>
      </c>
      <c r="H834" t="str">
        <f>VLOOKUP(F834,Sheet1!$H$4:$I$11,2,FALSE)</f>
        <v>3_Teknik</v>
      </c>
      <c r="I834" t="s">
        <v>863</v>
      </c>
      <c r="J834" t="s">
        <v>35</v>
      </c>
      <c r="K834" t="s">
        <v>967</v>
      </c>
      <c r="L834" s="1">
        <v>37846</v>
      </c>
      <c r="M834" t="s">
        <v>28</v>
      </c>
      <c r="N834" t="s">
        <v>56</v>
      </c>
      <c r="O834" t="s">
        <v>29</v>
      </c>
      <c r="P834" t="s">
        <v>155</v>
      </c>
      <c r="Q834" t="str">
        <f t="shared" si="39"/>
        <v>SMAN</v>
      </c>
      <c r="R834" t="str">
        <f t="shared" si="40"/>
        <v>Negeri</v>
      </c>
      <c r="S834" t="str">
        <f t="shared" si="38"/>
        <v>SMA</v>
      </c>
      <c r="T834" t="s">
        <v>56</v>
      </c>
      <c r="U834" t="s">
        <v>29</v>
      </c>
      <c r="V834" t="s">
        <v>37</v>
      </c>
      <c r="Z834" t="s">
        <v>1172</v>
      </c>
      <c r="AA834" t="str">
        <f>VLOOKUP(A834,[2]registrasi!$B$2:$C$955,2,FALSE)</f>
        <v>registrasi</v>
      </c>
      <c r="AB834">
        <f>VLOOKUP(G834,[3]Sheet1!$C$6:$G$46,5,FALSE)</f>
        <v>1047</v>
      </c>
      <c r="AC834" t="str">
        <f>VLOOKUP(A834,[2]nim!$A$2:$B$922,2,FALSE)</f>
        <v>diterima</v>
      </c>
    </row>
    <row r="835" spans="1:29" x14ac:dyDescent="0.3">
      <c r="A835">
        <v>4211178135</v>
      </c>
      <c r="B835">
        <v>1</v>
      </c>
      <c r="D835">
        <v>3112064</v>
      </c>
      <c r="E835" t="s">
        <v>215</v>
      </c>
      <c r="F835" t="str">
        <f>VLOOKUP(E835,[1]PRODI_2019!$E$2:$J$70,6,FALSE)</f>
        <v>FISIP</v>
      </c>
      <c r="G835">
        <f>VLOOKUP(E835,[1]PRODI_2019!$E$2:$K$70,7,FALSE)</f>
        <v>6662</v>
      </c>
      <c r="H835" t="str">
        <f>VLOOKUP(F835,Sheet1!$H$4:$I$11,2,FALSE)</f>
        <v>6_FISIP</v>
      </c>
      <c r="I835" t="s">
        <v>1404</v>
      </c>
      <c r="J835" t="s">
        <v>35</v>
      </c>
      <c r="K835" t="s">
        <v>967</v>
      </c>
      <c r="L835" s="1">
        <v>37607</v>
      </c>
      <c r="M835" t="s">
        <v>28</v>
      </c>
      <c r="N835" t="s">
        <v>43</v>
      </c>
      <c r="O835" t="s">
        <v>29</v>
      </c>
      <c r="P835" t="s">
        <v>111</v>
      </c>
      <c r="Q835" t="str">
        <f t="shared" si="39"/>
        <v>SMAN</v>
      </c>
      <c r="R835" t="str">
        <f t="shared" si="40"/>
        <v>Negeri</v>
      </c>
      <c r="S835" t="str">
        <f t="shared" ref="S835:S898" si="41">LEFT(Q835,LEN(Q835)-1)</f>
        <v>SMA</v>
      </c>
      <c r="T835" t="s">
        <v>43</v>
      </c>
      <c r="U835" t="s">
        <v>29</v>
      </c>
      <c r="V835" t="s">
        <v>31</v>
      </c>
      <c r="Z835" t="s">
        <v>1172</v>
      </c>
      <c r="AA835" t="str">
        <f>VLOOKUP(A835,[2]registrasi!$B$2:$C$955,2,FALSE)</f>
        <v>registrasi</v>
      </c>
      <c r="AB835">
        <f>VLOOKUP(G835,[3]Sheet1!$C$6:$G$46,5,FALSE)</f>
        <v>1423</v>
      </c>
      <c r="AC835" t="e">
        <f>VLOOKUP(A835,[2]nim!$A$2:$B$922,2,FALSE)</f>
        <v>#N/A</v>
      </c>
    </row>
    <row r="836" spans="1:29" x14ac:dyDescent="0.3">
      <c r="A836">
        <v>4211189644</v>
      </c>
      <c r="B836">
        <v>1</v>
      </c>
      <c r="D836">
        <v>3112017</v>
      </c>
      <c r="E836" t="s">
        <v>1187</v>
      </c>
      <c r="F836" t="str">
        <f>VLOOKUP(E836,[1]PRODI_2019!$E$2:$J$70,6,FALSE)</f>
        <v>Hukum</v>
      </c>
      <c r="G836">
        <f>VLOOKUP(E836,[1]PRODI_2019!$E$2:$K$70,7,FALSE)</f>
        <v>1111</v>
      </c>
      <c r="H836" t="str">
        <f>VLOOKUP(F836,Sheet1!$H$4:$I$11,2,FALSE)</f>
        <v>1_Hukum</v>
      </c>
      <c r="I836" t="s">
        <v>864</v>
      </c>
      <c r="J836" t="s">
        <v>26</v>
      </c>
      <c r="K836" t="s">
        <v>960</v>
      </c>
      <c r="L836" s="1">
        <v>37876</v>
      </c>
      <c r="M836" t="s">
        <v>28</v>
      </c>
      <c r="N836" t="s">
        <v>27</v>
      </c>
      <c r="O836" t="s">
        <v>29</v>
      </c>
      <c r="P836" t="s">
        <v>1153</v>
      </c>
      <c r="Q836" t="str">
        <f t="shared" si="39"/>
        <v>SMAS</v>
      </c>
      <c r="R836" t="str">
        <f t="shared" si="40"/>
        <v>Swasta</v>
      </c>
      <c r="S836" t="str">
        <f t="shared" si="41"/>
        <v>SMA</v>
      </c>
      <c r="T836" t="s">
        <v>39</v>
      </c>
      <c r="U836" t="s">
        <v>29</v>
      </c>
      <c r="V836" t="s">
        <v>31</v>
      </c>
      <c r="Z836" t="s">
        <v>1178</v>
      </c>
      <c r="AA836" t="str">
        <f>VLOOKUP(A836,[2]registrasi!$B$2:$C$955,2,FALSE)</f>
        <v>registrasi</v>
      </c>
      <c r="AB836">
        <f>VLOOKUP(G836,[3]Sheet1!$C$6:$G$46,5,FALSE)</f>
        <v>1201</v>
      </c>
      <c r="AC836" t="e">
        <f>VLOOKUP(A836,[2]nim!$A$2:$B$922,2,FALSE)</f>
        <v>#N/A</v>
      </c>
    </row>
    <row r="837" spans="1:29" x14ac:dyDescent="0.3">
      <c r="A837">
        <v>4210005081</v>
      </c>
      <c r="B837">
        <v>1</v>
      </c>
      <c r="D837">
        <v>3112114</v>
      </c>
      <c r="E837" t="s">
        <v>229</v>
      </c>
      <c r="F837" t="str">
        <f>VLOOKUP(E837,[1]PRODI_2019!$E$2:$J$70,6,FALSE)</f>
        <v>FKIP</v>
      </c>
      <c r="G837">
        <f>VLOOKUP(E837,[1]PRODI_2019!$E$2:$K$70,7,FALSE)</f>
        <v>2228</v>
      </c>
      <c r="H837" t="str">
        <f>VLOOKUP(F837,Sheet1!$H$4:$I$11,2,FALSE)</f>
        <v>2_FKIP</v>
      </c>
      <c r="I837" t="s">
        <v>865</v>
      </c>
      <c r="J837" t="s">
        <v>35</v>
      </c>
      <c r="K837" t="s">
        <v>979</v>
      </c>
      <c r="L837" s="1">
        <v>37798</v>
      </c>
      <c r="M837" t="s">
        <v>28</v>
      </c>
      <c r="N837" t="s">
        <v>49</v>
      </c>
      <c r="O837" t="s">
        <v>29</v>
      </c>
      <c r="P837" t="s">
        <v>160</v>
      </c>
      <c r="Q837" t="str">
        <f t="shared" si="39"/>
        <v>SMAN</v>
      </c>
      <c r="R837" t="str">
        <f t="shared" si="40"/>
        <v>Negeri</v>
      </c>
      <c r="S837" t="str">
        <f t="shared" si="41"/>
        <v>SMA</v>
      </c>
      <c r="T837" t="s">
        <v>49</v>
      </c>
      <c r="U837" t="s">
        <v>29</v>
      </c>
      <c r="V837" t="s">
        <v>31</v>
      </c>
      <c r="Z837" t="s">
        <v>1178</v>
      </c>
      <c r="AA837" t="str">
        <f>VLOOKUP(A837,[2]registrasi!$B$2:$C$955,2,FALSE)</f>
        <v>registrasi</v>
      </c>
      <c r="AB837">
        <f>VLOOKUP(G837,[3]Sheet1!$C$6:$G$46,5,FALSE)</f>
        <v>224</v>
      </c>
      <c r="AC837" t="e">
        <f>VLOOKUP(A837,[2]nim!$A$2:$B$922,2,FALSE)</f>
        <v>#N/A</v>
      </c>
    </row>
    <row r="838" spans="1:29" x14ac:dyDescent="0.3">
      <c r="A838">
        <v>4210861511</v>
      </c>
      <c r="B838">
        <v>1</v>
      </c>
      <c r="D838">
        <v>3112072</v>
      </c>
      <c r="E838" t="s">
        <v>203</v>
      </c>
      <c r="F838" t="str">
        <f>VLOOKUP(E838,[1]PRODI_2019!$E$2:$J$70,6,FALSE)</f>
        <v>FKIP</v>
      </c>
      <c r="G838">
        <f>VLOOKUP(E838,[1]PRODI_2019!$E$2:$K$70,7,FALSE)</f>
        <v>2221</v>
      </c>
      <c r="H838" t="str">
        <f>VLOOKUP(F838,Sheet1!$H$4:$I$11,2,FALSE)</f>
        <v>2_FKIP</v>
      </c>
      <c r="I838" t="s">
        <v>1405</v>
      </c>
      <c r="J838" t="s">
        <v>35</v>
      </c>
      <c r="K838" t="s">
        <v>967</v>
      </c>
      <c r="L838" s="1">
        <v>37602</v>
      </c>
      <c r="M838" t="s">
        <v>28</v>
      </c>
      <c r="N838" t="s">
        <v>56</v>
      </c>
      <c r="O838" t="s">
        <v>29</v>
      </c>
      <c r="P838" t="s">
        <v>78</v>
      </c>
      <c r="Q838" t="str">
        <f t="shared" si="39"/>
        <v>SMAN</v>
      </c>
      <c r="R838" t="str">
        <f t="shared" si="40"/>
        <v>Negeri</v>
      </c>
      <c r="S838" t="str">
        <f t="shared" si="41"/>
        <v>SMA</v>
      </c>
      <c r="T838" t="s">
        <v>56</v>
      </c>
      <c r="U838" t="s">
        <v>29</v>
      </c>
      <c r="V838" t="s">
        <v>31</v>
      </c>
      <c r="Z838" t="s">
        <v>1173</v>
      </c>
      <c r="AA838" t="e">
        <f>VLOOKUP(A838,[2]registrasi!$B$2:$C$955,2,FALSE)</f>
        <v>#N/A</v>
      </c>
      <c r="AB838">
        <f>VLOOKUP(G838,[3]Sheet1!$C$6:$G$46,5,FALSE)</f>
        <v>112</v>
      </c>
      <c r="AC838" t="e">
        <f>VLOOKUP(A838,[2]nim!$A$2:$B$922,2,FALSE)</f>
        <v>#N/A</v>
      </c>
    </row>
    <row r="839" spans="1:29" x14ac:dyDescent="0.3">
      <c r="A839">
        <v>4210583026</v>
      </c>
      <c r="B839">
        <v>1</v>
      </c>
      <c r="D839">
        <v>3112087</v>
      </c>
      <c r="E839" t="s">
        <v>1188</v>
      </c>
      <c r="F839" t="str">
        <f>VLOOKUP(E839,[1]PRODI_2019!$E$2:$J$70,6,FALSE)</f>
        <v>FKIP</v>
      </c>
      <c r="G839">
        <f>VLOOKUP(E839,[1]PRODI_2019!$E$2:$K$70,7,FALSE)</f>
        <v>2222</v>
      </c>
      <c r="H839" t="str">
        <f>VLOOKUP(F839,Sheet1!$H$4:$I$11,2,FALSE)</f>
        <v>2_FKIP</v>
      </c>
      <c r="I839" t="s">
        <v>866</v>
      </c>
      <c r="J839" t="s">
        <v>35</v>
      </c>
      <c r="K839" t="s">
        <v>958</v>
      </c>
      <c r="L839" s="1">
        <v>37633</v>
      </c>
      <c r="M839" t="s">
        <v>28</v>
      </c>
      <c r="N839" t="s">
        <v>27</v>
      </c>
      <c r="O839" t="s">
        <v>29</v>
      </c>
      <c r="P839" t="s">
        <v>1140</v>
      </c>
      <c r="Q839" t="str">
        <f t="shared" si="39"/>
        <v>SMAN</v>
      </c>
      <c r="R839" t="str">
        <f t="shared" si="40"/>
        <v>Negeri</v>
      </c>
      <c r="S839" t="str">
        <f t="shared" si="41"/>
        <v>SMA</v>
      </c>
      <c r="T839" t="s">
        <v>27</v>
      </c>
      <c r="U839" t="s">
        <v>29</v>
      </c>
      <c r="V839" t="s">
        <v>31</v>
      </c>
      <c r="Z839" t="s">
        <v>1172</v>
      </c>
      <c r="AA839" t="str">
        <f>VLOOKUP(A839,[2]registrasi!$B$2:$C$955,2,FALSE)</f>
        <v>registrasi</v>
      </c>
      <c r="AB839">
        <f>VLOOKUP(G839,[3]Sheet1!$C$6:$G$46,5,FALSE)</f>
        <v>578</v>
      </c>
      <c r="AC839" t="e">
        <f>VLOOKUP(A839,[2]nim!$A$2:$B$922,2,FALSE)</f>
        <v>#N/A</v>
      </c>
    </row>
    <row r="840" spans="1:29" x14ac:dyDescent="0.3">
      <c r="A840">
        <v>4210024291</v>
      </c>
      <c r="B840">
        <v>1</v>
      </c>
      <c r="D840">
        <v>3112184</v>
      </c>
      <c r="E840" t="s">
        <v>231</v>
      </c>
      <c r="F840" t="str">
        <f>VLOOKUP(E840,[1]PRODI_2019!$E$2:$J$70,6,FALSE)</f>
        <v>FKIP</v>
      </c>
      <c r="G840">
        <f>VLOOKUP(E840,[1]PRODI_2019!$E$2:$K$70,7,FALSE)</f>
        <v>2287</v>
      </c>
      <c r="H840" t="str">
        <f>VLOOKUP(F840,Sheet1!$H$4:$I$11,2,FALSE)</f>
        <v>2_FKIP</v>
      </c>
      <c r="I840" t="s">
        <v>867</v>
      </c>
      <c r="J840" t="s">
        <v>35</v>
      </c>
      <c r="K840" t="s">
        <v>977</v>
      </c>
      <c r="L840" s="1">
        <v>37986</v>
      </c>
      <c r="M840" t="s">
        <v>28</v>
      </c>
      <c r="N840" t="s">
        <v>49</v>
      </c>
      <c r="O840" t="s">
        <v>29</v>
      </c>
      <c r="P840" t="s">
        <v>160</v>
      </c>
      <c r="Q840" t="str">
        <f t="shared" si="39"/>
        <v>SMAN</v>
      </c>
      <c r="R840" t="str">
        <f t="shared" si="40"/>
        <v>Negeri</v>
      </c>
      <c r="S840" t="str">
        <f t="shared" si="41"/>
        <v>SMA</v>
      </c>
      <c r="T840" t="s">
        <v>49</v>
      </c>
      <c r="U840" t="s">
        <v>29</v>
      </c>
      <c r="V840" t="s">
        <v>31</v>
      </c>
      <c r="Z840" t="s">
        <v>1178</v>
      </c>
      <c r="AA840" t="str">
        <f>VLOOKUP(A840,[2]registrasi!$B$2:$C$955,2,FALSE)</f>
        <v>registrasi</v>
      </c>
      <c r="AB840">
        <f>VLOOKUP(G840,[3]Sheet1!$C$6:$G$46,5,FALSE)</f>
        <v>102</v>
      </c>
      <c r="AC840" t="e">
        <f>VLOOKUP(A840,[2]nim!$A$2:$B$922,2,FALSE)</f>
        <v>#N/A</v>
      </c>
    </row>
    <row r="841" spans="1:29" x14ac:dyDescent="0.3">
      <c r="A841">
        <v>4210049002</v>
      </c>
      <c r="B841">
        <v>1</v>
      </c>
      <c r="D841">
        <v>3111173</v>
      </c>
      <c r="E841" t="s">
        <v>228</v>
      </c>
      <c r="F841" t="str">
        <f>VLOOKUP(E841,[1]PRODI_2019!$E$2:$J$70,6,FALSE)</f>
        <v>Pertanian</v>
      </c>
      <c r="G841">
        <f>VLOOKUP(E841,[1]PRODI_2019!$E$2:$K$70,7,FALSE)</f>
        <v>4444</v>
      </c>
      <c r="H841" t="str">
        <f>VLOOKUP(F841,Sheet1!$H$4:$I$11,2,FALSE)</f>
        <v>4_Pertanian</v>
      </c>
      <c r="I841" t="s">
        <v>1406</v>
      </c>
      <c r="J841" t="s">
        <v>35</v>
      </c>
      <c r="K841" t="s">
        <v>966</v>
      </c>
      <c r="L841" s="1">
        <v>37572</v>
      </c>
      <c r="M841" t="s">
        <v>28</v>
      </c>
      <c r="N841" t="s">
        <v>49</v>
      </c>
      <c r="O841" t="s">
        <v>29</v>
      </c>
      <c r="P841" t="s">
        <v>51</v>
      </c>
      <c r="Q841" t="str">
        <f t="shared" si="39"/>
        <v>SMAN</v>
      </c>
      <c r="R841" t="str">
        <f t="shared" si="40"/>
        <v>Negeri</v>
      </c>
      <c r="S841" t="str">
        <f t="shared" si="41"/>
        <v>SMA</v>
      </c>
      <c r="T841" t="s">
        <v>49</v>
      </c>
      <c r="U841" t="s">
        <v>29</v>
      </c>
      <c r="V841" t="s">
        <v>37</v>
      </c>
      <c r="Z841" t="s">
        <v>1172</v>
      </c>
      <c r="AA841" t="str">
        <f>VLOOKUP(A841,[2]registrasi!$B$2:$C$955,2,FALSE)</f>
        <v>registrasi</v>
      </c>
      <c r="AB841">
        <f>VLOOKUP(G841,[3]Sheet1!$C$6:$G$46,5,FALSE)</f>
        <v>476</v>
      </c>
      <c r="AC841" t="str">
        <f>VLOOKUP(A841,[2]nim!$A$2:$B$922,2,FALSE)</f>
        <v>diterima</v>
      </c>
    </row>
    <row r="842" spans="1:29" x14ac:dyDescent="0.3">
      <c r="A842">
        <v>4210050876</v>
      </c>
      <c r="B842">
        <v>1</v>
      </c>
      <c r="D842">
        <v>3111103</v>
      </c>
      <c r="E842" t="s">
        <v>216</v>
      </c>
      <c r="F842" t="str">
        <f>VLOOKUP(E842,[1]PRODI_2019!$E$2:$J$70,6,FALSE)</f>
        <v>FKIP</v>
      </c>
      <c r="G842">
        <f>VLOOKUP(E842,[1]PRODI_2019!$E$2:$K$70,7,FALSE)</f>
        <v>2224</v>
      </c>
      <c r="H842" t="str">
        <f>VLOOKUP(F842,Sheet1!$H$4:$I$11,2,FALSE)</f>
        <v>2_FKIP</v>
      </c>
      <c r="I842" t="s">
        <v>868</v>
      </c>
      <c r="J842" t="s">
        <v>35</v>
      </c>
      <c r="K842" t="s">
        <v>1021</v>
      </c>
      <c r="L842" s="1">
        <v>37502</v>
      </c>
      <c r="M842" t="s">
        <v>28</v>
      </c>
      <c r="N842" t="s">
        <v>56</v>
      </c>
      <c r="O842" t="s">
        <v>29</v>
      </c>
      <c r="P842" t="s">
        <v>107</v>
      </c>
      <c r="Q842" t="str">
        <f t="shared" si="39"/>
        <v>SMAN</v>
      </c>
      <c r="R842" t="str">
        <f t="shared" si="40"/>
        <v>Negeri</v>
      </c>
      <c r="S842" t="str">
        <f t="shared" si="41"/>
        <v>SMA</v>
      </c>
      <c r="T842" t="s">
        <v>56</v>
      </c>
      <c r="U842" t="s">
        <v>29</v>
      </c>
      <c r="V842" t="s">
        <v>31</v>
      </c>
      <c r="Z842" t="s">
        <v>1178</v>
      </c>
      <c r="AA842" t="str">
        <f>VLOOKUP(A842,[2]registrasi!$B$2:$C$955,2,FALSE)</f>
        <v>registrasi</v>
      </c>
      <c r="AB842">
        <f>VLOOKUP(G842,[3]Sheet1!$C$6:$G$46,5,FALSE)</f>
        <v>442</v>
      </c>
      <c r="AC842" t="e">
        <f>VLOOKUP(A842,[2]nim!$A$2:$B$922,2,FALSE)</f>
        <v>#N/A</v>
      </c>
    </row>
    <row r="843" spans="1:29" x14ac:dyDescent="0.3">
      <c r="A843">
        <v>4210072470</v>
      </c>
      <c r="B843">
        <v>1</v>
      </c>
      <c r="D843">
        <v>3112025</v>
      </c>
      <c r="E843" t="s">
        <v>222</v>
      </c>
      <c r="F843" t="str">
        <f>VLOOKUP(E843,[1]PRODI_2019!$E$2:$J$70,6,FALSE)</f>
        <v>FEB</v>
      </c>
      <c r="G843">
        <f>VLOOKUP(E843,[1]PRODI_2019!$E$2:$K$70,7,FALSE)</f>
        <v>5551</v>
      </c>
      <c r="H843" t="str">
        <f>VLOOKUP(F843,Sheet1!$H$4:$I$11,2,FALSE)</f>
        <v>5_FEB</v>
      </c>
      <c r="I843" t="s">
        <v>869</v>
      </c>
      <c r="J843" t="s">
        <v>35</v>
      </c>
      <c r="K843" t="s">
        <v>964</v>
      </c>
      <c r="L843" s="1">
        <v>37712</v>
      </c>
      <c r="M843" t="s">
        <v>28</v>
      </c>
      <c r="N843" t="s">
        <v>36</v>
      </c>
      <c r="O843" t="s">
        <v>29</v>
      </c>
      <c r="P843" t="s">
        <v>77</v>
      </c>
      <c r="Q843" t="str">
        <f t="shared" si="39"/>
        <v>SMAN</v>
      </c>
      <c r="R843" t="str">
        <f t="shared" si="40"/>
        <v>Negeri</v>
      </c>
      <c r="S843" t="str">
        <f t="shared" si="41"/>
        <v>SMA</v>
      </c>
      <c r="T843" t="s">
        <v>36</v>
      </c>
      <c r="U843" t="s">
        <v>29</v>
      </c>
      <c r="V843" t="s">
        <v>31</v>
      </c>
      <c r="Z843" t="s">
        <v>1179</v>
      </c>
      <c r="AA843" t="str">
        <f>VLOOKUP(A843,[2]registrasi!$B$2:$C$955,2,FALSE)</f>
        <v>registrasi</v>
      </c>
      <c r="AB843">
        <f>VLOOKUP(G843,[3]Sheet1!$C$6:$G$46,5,FALSE)</f>
        <v>1756</v>
      </c>
      <c r="AC843" t="e">
        <f>VLOOKUP(A843,[2]nim!$A$2:$B$922,2,FALSE)</f>
        <v>#N/A</v>
      </c>
    </row>
    <row r="844" spans="1:29" x14ac:dyDescent="0.3">
      <c r="A844">
        <v>4210072674</v>
      </c>
      <c r="B844">
        <v>1</v>
      </c>
      <c r="D844">
        <v>3111196</v>
      </c>
      <c r="E844" t="s">
        <v>206</v>
      </c>
      <c r="F844" t="str">
        <f>VLOOKUP(E844,[1]PRODI_2019!$E$2:$J$70,6,FALSE)</f>
        <v>Kedokteran</v>
      </c>
      <c r="G844">
        <f>VLOOKUP(E844,[1]PRODI_2019!$E$2:$K$70,7,FALSE)</f>
        <v>8882</v>
      </c>
      <c r="H844" t="str">
        <f>VLOOKUP(F844,Sheet1!$H$4:$I$11,2,FALSE)</f>
        <v>8_Kedokteran</v>
      </c>
      <c r="I844" t="s">
        <v>870</v>
      </c>
      <c r="J844" t="s">
        <v>35</v>
      </c>
      <c r="K844" t="s">
        <v>977</v>
      </c>
      <c r="L844" s="1">
        <v>37757</v>
      </c>
      <c r="M844" t="s">
        <v>28</v>
      </c>
      <c r="N844" t="s">
        <v>49</v>
      </c>
      <c r="O844" t="s">
        <v>29</v>
      </c>
      <c r="P844" t="s">
        <v>160</v>
      </c>
      <c r="Q844" t="str">
        <f t="shared" si="39"/>
        <v>SMAN</v>
      </c>
      <c r="R844" t="str">
        <f t="shared" si="40"/>
        <v>Negeri</v>
      </c>
      <c r="S844" t="str">
        <f t="shared" si="41"/>
        <v>SMA</v>
      </c>
      <c r="T844" t="s">
        <v>49</v>
      </c>
      <c r="U844" t="s">
        <v>29</v>
      </c>
      <c r="V844" t="s">
        <v>31</v>
      </c>
      <c r="Z844" t="s">
        <v>1179</v>
      </c>
      <c r="AA844" t="str">
        <f>VLOOKUP(A844,[2]registrasi!$B$2:$C$955,2,FALSE)</f>
        <v>registrasi</v>
      </c>
      <c r="AB844">
        <f>VLOOKUP(G844,[3]Sheet1!$C$6:$G$46,5,FALSE)</f>
        <v>480</v>
      </c>
      <c r="AC844" t="e">
        <f>VLOOKUP(A844,[2]nim!$A$2:$B$922,2,FALSE)</f>
        <v>#N/A</v>
      </c>
    </row>
    <row r="845" spans="1:29" x14ac:dyDescent="0.3">
      <c r="A845">
        <v>4210076436</v>
      </c>
      <c r="B845">
        <v>1</v>
      </c>
      <c r="D845">
        <v>3111014</v>
      </c>
      <c r="E845" t="s">
        <v>213</v>
      </c>
      <c r="F845" t="str">
        <f>VLOOKUP(E845,[1]PRODI_2019!$E$2:$J$70,6,FALSE)</f>
        <v>Teknik</v>
      </c>
      <c r="G845">
        <f>VLOOKUP(E845,[1]PRODI_2019!$E$2:$K$70,7,FALSE)</f>
        <v>3331</v>
      </c>
      <c r="H845" t="str">
        <f>VLOOKUP(F845,Sheet1!$H$4:$I$11,2,FALSE)</f>
        <v>3_Teknik</v>
      </c>
      <c r="I845" t="s">
        <v>871</v>
      </c>
      <c r="J845" t="s">
        <v>35</v>
      </c>
      <c r="K845" t="s">
        <v>987</v>
      </c>
      <c r="L845" s="1">
        <v>37931</v>
      </c>
      <c r="M845" t="s">
        <v>28</v>
      </c>
      <c r="N845" t="s">
        <v>27</v>
      </c>
      <c r="O845" t="s">
        <v>29</v>
      </c>
      <c r="P845" t="s">
        <v>109</v>
      </c>
      <c r="Q845" t="str">
        <f t="shared" si="39"/>
        <v>SMAN</v>
      </c>
      <c r="R845" t="str">
        <f t="shared" si="40"/>
        <v>Negeri</v>
      </c>
      <c r="S845" t="str">
        <f t="shared" si="41"/>
        <v>SMA</v>
      </c>
      <c r="T845" t="s">
        <v>27</v>
      </c>
      <c r="U845" t="s">
        <v>29</v>
      </c>
      <c r="V845" t="s">
        <v>31</v>
      </c>
      <c r="Z845" t="s">
        <v>1178</v>
      </c>
      <c r="AA845" t="str">
        <f>VLOOKUP(A845,[2]registrasi!$B$2:$C$955,2,FALSE)</f>
        <v>registrasi</v>
      </c>
      <c r="AB845">
        <f>VLOOKUP(G845,[3]Sheet1!$C$6:$G$46,5,FALSE)</f>
        <v>365</v>
      </c>
      <c r="AC845" t="e">
        <f>VLOOKUP(A845,[2]nim!$A$2:$B$922,2,FALSE)</f>
        <v>#N/A</v>
      </c>
    </row>
    <row r="846" spans="1:29" x14ac:dyDescent="0.3">
      <c r="A846">
        <v>4210073431</v>
      </c>
      <c r="B846">
        <v>1</v>
      </c>
      <c r="D846">
        <v>3112192</v>
      </c>
      <c r="E846" t="s">
        <v>202</v>
      </c>
      <c r="F846" t="str">
        <f>VLOOKUP(E846,[1]PRODI_2019!$E$2:$J$70,6,FALSE)</f>
        <v>FISIP</v>
      </c>
      <c r="G846">
        <f>VLOOKUP(E846,[1]PRODI_2019!$E$2:$K$70,7,FALSE)</f>
        <v>6670</v>
      </c>
      <c r="H846" t="str">
        <f>VLOOKUP(F846,Sheet1!$H$4:$I$11,2,FALSE)</f>
        <v>6_FISIP</v>
      </c>
      <c r="I846" t="s">
        <v>872</v>
      </c>
      <c r="J846" t="s">
        <v>35</v>
      </c>
      <c r="K846" t="s">
        <v>960</v>
      </c>
      <c r="L846" s="1">
        <v>37757</v>
      </c>
      <c r="M846" t="s">
        <v>28</v>
      </c>
      <c r="N846" t="s">
        <v>27</v>
      </c>
      <c r="O846" t="s">
        <v>29</v>
      </c>
      <c r="P846" t="s">
        <v>100</v>
      </c>
      <c r="Q846" t="str">
        <f t="shared" si="39"/>
        <v>SMAN</v>
      </c>
      <c r="R846" t="str">
        <f t="shared" si="40"/>
        <v>Negeri</v>
      </c>
      <c r="S846" t="str">
        <f t="shared" si="41"/>
        <v>SMA</v>
      </c>
      <c r="T846" t="s">
        <v>27</v>
      </c>
      <c r="U846" t="s">
        <v>29</v>
      </c>
      <c r="V846" t="s">
        <v>31</v>
      </c>
      <c r="Z846" t="s">
        <v>1178</v>
      </c>
      <c r="AA846" t="str">
        <f>VLOOKUP(A846,[2]registrasi!$B$2:$C$955,2,FALSE)</f>
        <v>registrasi</v>
      </c>
      <c r="AB846">
        <f>VLOOKUP(G846,[3]Sheet1!$C$6:$G$46,5,FALSE)</f>
        <v>512</v>
      </c>
      <c r="AC846" t="str">
        <f>VLOOKUP(A846,[2]nim!$A$2:$B$922,2,FALSE)</f>
        <v>diterima</v>
      </c>
    </row>
    <row r="847" spans="1:29" x14ac:dyDescent="0.3">
      <c r="A847">
        <v>4210070320</v>
      </c>
      <c r="B847">
        <v>1</v>
      </c>
      <c r="D847">
        <v>3112056</v>
      </c>
      <c r="E847" t="s">
        <v>224</v>
      </c>
      <c r="F847" t="str">
        <f>VLOOKUP(E847,[1]PRODI_2019!$E$2:$J$70,6,FALSE)</f>
        <v>FISIP</v>
      </c>
      <c r="G847">
        <f>VLOOKUP(E847,[1]PRODI_2019!$E$2:$K$70,7,FALSE)</f>
        <v>6661</v>
      </c>
      <c r="H847" t="str">
        <f>VLOOKUP(F847,Sheet1!$H$4:$I$11,2,FALSE)</f>
        <v>6_FISIP</v>
      </c>
      <c r="I847" t="s">
        <v>873</v>
      </c>
      <c r="J847" t="s">
        <v>26</v>
      </c>
      <c r="K847" t="s">
        <v>962</v>
      </c>
      <c r="L847" s="1">
        <v>37672</v>
      </c>
      <c r="M847" t="s">
        <v>28</v>
      </c>
      <c r="N847" t="s">
        <v>56</v>
      </c>
      <c r="O847" t="s">
        <v>29</v>
      </c>
      <c r="P847" t="s">
        <v>107</v>
      </c>
      <c r="Q847" t="str">
        <f t="shared" si="39"/>
        <v>SMAN</v>
      </c>
      <c r="R847" t="str">
        <f t="shared" si="40"/>
        <v>Negeri</v>
      </c>
      <c r="S847" t="str">
        <f t="shared" si="41"/>
        <v>SMA</v>
      </c>
      <c r="T847" t="s">
        <v>56</v>
      </c>
      <c r="U847" t="s">
        <v>29</v>
      </c>
      <c r="V847" t="s">
        <v>31</v>
      </c>
      <c r="Z847" t="s">
        <v>1173</v>
      </c>
      <c r="AA847" t="str">
        <f>VLOOKUP(A847,[2]registrasi!$B$2:$C$955,2,FALSE)</f>
        <v>registrasi</v>
      </c>
      <c r="AB847">
        <f>VLOOKUP(G847,[3]Sheet1!$C$6:$G$46,5,FALSE)</f>
        <v>1115</v>
      </c>
      <c r="AC847" t="e">
        <f>VLOOKUP(A847,[2]nim!$A$2:$B$922,2,FALSE)</f>
        <v>#N/A</v>
      </c>
    </row>
    <row r="848" spans="1:29" x14ac:dyDescent="0.3">
      <c r="A848">
        <v>4210087071</v>
      </c>
      <c r="B848">
        <v>1</v>
      </c>
      <c r="D848">
        <v>3112025</v>
      </c>
      <c r="E848" t="s">
        <v>222</v>
      </c>
      <c r="F848" t="str">
        <f>VLOOKUP(E848,[1]PRODI_2019!$E$2:$J$70,6,FALSE)</f>
        <v>FEB</v>
      </c>
      <c r="G848">
        <f>VLOOKUP(E848,[1]PRODI_2019!$E$2:$K$70,7,FALSE)</f>
        <v>5551</v>
      </c>
      <c r="H848" t="str">
        <f>VLOOKUP(F848,Sheet1!$H$4:$I$11,2,FALSE)</f>
        <v>5_FEB</v>
      </c>
      <c r="I848" t="s">
        <v>874</v>
      </c>
      <c r="J848" t="s">
        <v>35</v>
      </c>
      <c r="K848" t="s">
        <v>960</v>
      </c>
      <c r="L848" s="1">
        <v>37675</v>
      </c>
      <c r="M848" t="s">
        <v>28</v>
      </c>
      <c r="N848" t="s">
        <v>27</v>
      </c>
      <c r="O848" t="s">
        <v>29</v>
      </c>
      <c r="P848" t="s">
        <v>1123</v>
      </c>
      <c r="Q848" t="str">
        <f t="shared" si="39"/>
        <v>SMAN</v>
      </c>
      <c r="R848" t="str">
        <f t="shared" si="40"/>
        <v>Negeri</v>
      </c>
      <c r="S848" t="str">
        <f t="shared" si="41"/>
        <v>SMA</v>
      </c>
      <c r="T848" t="s">
        <v>27</v>
      </c>
      <c r="U848" t="s">
        <v>29</v>
      </c>
      <c r="V848" t="s">
        <v>31</v>
      </c>
      <c r="Z848" t="s">
        <v>1178</v>
      </c>
      <c r="AA848" t="str">
        <f>VLOOKUP(A848,[2]registrasi!$B$2:$C$955,2,FALSE)</f>
        <v>registrasi</v>
      </c>
      <c r="AB848">
        <f>VLOOKUP(G848,[3]Sheet1!$C$6:$G$46,5,FALSE)</f>
        <v>1756</v>
      </c>
      <c r="AC848" t="e">
        <f>VLOOKUP(A848,[2]nim!$A$2:$B$922,2,FALSE)</f>
        <v>#N/A</v>
      </c>
    </row>
    <row r="849" spans="1:29" x14ac:dyDescent="0.3">
      <c r="A849">
        <v>4210420793</v>
      </c>
      <c r="B849">
        <v>1</v>
      </c>
      <c r="D849">
        <v>3111126</v>
      </c>
      <c r="E849" t="s">
        <v>220</v>
      </c>
      <c r="F849" t="str">
        <f>VLOOKUP(E849,[1]PRODI_2019!$E$2:$J$70,6,FALSE)</f>
        <v>FKIP</v>
      </c>
      <c r="G849">
        <f>VLOOKUP(E849,[1]PRODI_2019!$E$2:$K$70,7,FALSE)</f>
        <v>2283</v>
      </c>
      <c r="H849" t="str">
        <f>VLOOKUP(F849,Sheet1!$H$4:$I$11,2,FALSE)</f>
        <v>2_FKIP</v>
      </c>
      <c r="I849" t="s">
        <v>1407</v>
      </c>
      <c r="J849" t="s">
        <v>35</v>
      </c>
      <c r="K849" t="s">
        <v>966</v>
      </c>
      <c r="L849" s="1">
        <v>37355</v>
      </c>
      <c r="M849" t="s">
        <v>28</v>
      </c>
      <c r="N849" t="s">
        <v>49</v>
      </c>
      <c r="O849" t="s">
        <v>29</v>
      </c>
      <c r="P849" t="s">
        <v>66</v>
      </c>
      <c r="Q849" t="str">
        <f t="shared" si="39"/>
        <v>SMAN</v>
      </c>
      <c r="R849" t="str">
        <f t="shared" si="40"/>
        <v>Negeri</v>
      </c>
      <c r="S849" t="str">
        <f t="shared" si="41"/>
        <v>SMA</v>
      </c>
      <c r="T849" t="s">
        <v>49</v>
      </c>
      <c r="U849" t="s">
        <v>29</v>
      </c>
      <c r="V849" t="s">
        <v>37</v>
      </c>
      <c r="Z849" t="s">
        <v>1172</v>
      </c>
      <c r="AA849" t="str">
        <f>VLOOKUP(A849,[2]registrasi!$B$2:$C$955,2,FALSE)</f>
        <v>registrasi</v>
      </c>
      <c r="AB849">
        <f>VLOOKUP(G849,[3]Sheet1!$C$6:$G$46,5,FALSE)</f>
        <v>64</v>
      </c>
      <c r="AC849" t="str">
        <f>VLOOKUP(A849,[2]nim!$A$2:$B$922,2,FALSE)</f>
        <v>diterima</v>
      </c>
    </row>
    <row r="850" spans="1:29" x14ac:dyDescent="0.3">
      <c r="A850">
        <v>4210104513</v>
      </c>
      <c r="B850">
        <v>1</v>
      </c>
      <c r="D850">
        <v>3111053</v>
      </c>
      <c r="E850" t="s">
        <v>227</v>
      </c>
      <c r="F850" t="str">
        <f>VLOOKUP(E850,[1]PRODI_2019!$E$2:$J$70,6,FALSE)</f>
        <v>Teknik</v>
      </c>
      <c r="G850">
        <f>VLOOKUP(E850,[1]PRODI_2019!$E$2:$K$70,7,FALSE)</f>
        <v>3335</v>
      </c>
      <c r="H850" t="str">
        <f>VLOOKUP(F850,Sheet1!$H$4:$I$11,2,FALSE)</f>
        <v>3_Teknik</v>
      </c>
      <c r="I850" t="s">
        <v>875</v>
      </c>
      <c r="J850" t="s">
        <v>35</v>
      </c>
      <c r="K850" t="s">
        <v>967</v>
      </c>
      <c r="L850" s="1">
        <v>37507</v>
      </c>
      <c r="M850" t="s">
        <v>28</v>
      </c>
      <c r="N850" t="s">
        <v>56</v>
      </c>
      <c r="O850" t="s">
        <v>29</v>
      </c>
      <c r="P850" t="s">
        <v>107</v>
      </c>
      <c r="Q850" t="str">
        <f t="shared" si="39"/>
        <v>SMAN</v>
      </c>
      <c r="R850" t="str">
        <f t="shared" si="40"/>
        <v>Negeri</v>
      </c>
      <c r="S850" t="str">
        <f t="shared" si="41"/>
        <v>SMA</v>
      </c>
      <c r="T850" t="s">
        <v>56</v>
      </c>
      <c r="U850" t="s">
        <v>29</v>
      </c>
      <c r="V850" t="s">
        <v>31</v>
      </c>
      <c r="Z850" t="s">
        <v>1178</v>
      </c>
      <c r="AA850" t="str">
        <f>VLOOKUP(A850,[2]registrasi!$B$2:$C$955,2,FALSE)</f>
        <v>registrasi</v>
      </c>
      <c r="AB850">
        <f>VLOOKUP(G850,[3]Sheet1!$C$6:$G$46,5,FALSE)</f>
        <v>411</v>
      </c>
      <c r="AC850" t="e">
        <f>VLOOKUP(A850,[2]nim!$A$2:$B$922,2,FALSE)</f>
        <v>#N/A</v>
      </c>
    </row>
    <row r="851" spans="1:29" x14ac:dyDescent="0.3">
      <c r="A851">
        <v>4210110664</v>
      </c>
      <c r="B851">
        <v>1</v>
      </c>
      <c r="D851">
        <v>3112095</v>
      </c>
      <c r="E851" t="s">
        <v>212</v>
      </c>
      <c r="F851" t="str">
        <f>VLOOKUP(E851,[1]PRODI_2019!$E$2:$J$70,6,FALSE)</f>
        <v>FKIP</v>
      </c>
      <c r="G851">
        <f>VLOOKUP(E851,[1]PRODI_2019!$E$2:$K$70,7,FALSE)</f>
        <v>2223</v>
      </c>
      <c r="H851" t="str">
        <f>VLOOKUP(F851,Sheet1!$H$4:$I$11,2,FALSE)</f>
        <v>2_FKIP</v>
      </c>
      <c r="I851" t="s">
        <v>876</v>
      </c>
      <c r="J851" t="s">
        <v>35</v>
      </c>
      <c r="K851" t="s">
        <v>964</v>
      </c>
      <c r="L851" s="1">
        <v>37788</v>
      </c>
      <c r="M851" t="s">
        <v>28</v>
      </c>
      <c r="N851" t="s">
        <v>36</v>
      </c>
      <c r="O851" t="s">
        <v>29</v>
      </c>
      <c r="P851" t="s">
        <v>91</v>
      </c>
      <c r="Q851" t="str">
        <f t="shared" si="39"/>
        <v>MAN</v>
      </c>
      <c r="R851" t="str">
        <f t="shared" si="40"/>
        <v>Negeri</v>
      </c>
      <c r="S851" t="str">
        <f t="shared" si="41"/>
        <v>MA</v>
      </c>
      <c r="T851" t="s">
        <v>36</v>
      </c>
      <c r="U851" t="s">
        <v>29</v>
      </c>
      <c r="V851" t="s">
        <v>31</v>
      </c>
      <c r="Z851" t="s">
        <v>1172</v>
      </c>
      <c r="AA851" t="str">
        <f>VLOOKUP(A851,[2]registrasi!$B$2:$C$955,2,FALSE)</f>
        <v>registrasi</v>
      </c>
      <c r="AB851">
        <f>VLOOKUP(G851,[3]Sheet1!$C$6:$G$46,5,FALSE)</f>
        <v>660</v>
      </c>
      <c r="AC851" t="e">
        <f>VLOOKUP(A851,[2]nim!$A$2:$B$922,2,FALSE)</f>
        <v>#N/A</v>
      </c>
    </row>
    <row r="852" spans="1:29" x14ac:dyDescent="0.3">
      <c r="A852">
        <v>4210115421</v>
      </c>
      <c r="B852">
        <v>1</v>
      </c>
      <c r="D852">
        <v>3111215</v>
      </c>
      <c r="E852" t="s">
        <v>225</v>
      </c>
      <c r="F852" t="str">
        <f>VLOOKUP(E852,[1]PRODI_2019!$E$2:$J$70,6,FALSE)</f>
        <v>Teknik</v>
      </c>
      <c r="G852">
        <f>VLOOKUP(E852,[1]PRODI_2019!$E$2:$K$70,7,FALSE)</f>
        <v>3337</v>
      </c>
      <c r="H852" t="str">
        <f>VLOOKUP(F852,Sheet1!$H$4:$I$11,2,FALSE)</f>
        <v>3_Teknik</v>
      </c>
      <c r="I852" t="s">
        <v>877</v>
      </c>
      <c r="J852" t="s">
        <v>26</v>
      </c>
      <c r="K852" t="s">
        <v>1048</v>
      </c>
      <c r="L852" s="1">
        <v>38284</v>
      </c>
      <c r="M852" t="s">
        <v>28</v>
      </c>
      <c r="N852" t="s">
        <v>56</v>
      </c>
      <c r="O852" t="s">
        <v>29</v>
      </c>
      <c r="P852" t="s">
        <v>1121</v>
      </c>
      <c r="Q852" t="str">
        <f t="shared" si="39"/>
        <v>MAS</v>
      </c>
      <c r="R852" t="str">
        <f t="shared" si="40"/>
        <v>Swasta</v>
      </c>
      <c r="S852" t="str">
        <f t="shared" si="41"/>
        <v>MA</v>
      </c>
      <c r="T852" t="s">
        <v>56</v>
      </c>
      <c r="U852" t="s">
        <v>29</v>
      </c>
      <c r="V852" t="s">
        <v>31</v>
      </c>
      <c r="Z852" t="s">
        <v>1177</v>
      </c>
      <c r="AA852" t="str">
        <f>VLOOKUP(A852,[2]registrasi!$B$2:$C$955,2,FALSE)</f>
        <v>registrasi</v>
      </c>
      <c r="AB852">
        <f>VLOOKUP(G852,[3]Sheet1!$C$6:$G$46,5,FALSE)</f>
        <v>1057</v>
      </c>
      <c r="AC852" t="e">
        <f>VLOOKUP(A852,[2]nim!$A$2:$B$922,2,FALSE)</f>
        <v>#N/A</v>
      </c>
    </row>
    <row r="853" spans="1:29" x14ac:dyDescent="0.3">
      <c r="A853">
        <v>4210124089</v>
      </c>
      <c r="B853">
        <v>1</v>
      </c>
      <c r="D853">
        <v>3112017</v>
      </c>
      <c r="E853" t="s">
        <v>1187</v>
      </c>
      <c r="F853" t="str">
        <f>VLOOKUP(E853,[1]PRODI_2019!$E$2:$J$70,6,FALSE)</f>
        <v>Hukum</v>
      </c>
      <c r="G853">
        <f>VLOOKUP(E853,[1]PRODI_2019!$E$2:$K$70,7,FALSE)</f>
        <v>1111</v>
      </c>
      <c r="H853" t="str">
        <f>VLOOKUP(F853,Sheet1!$H$4:$I$11,2,FALSE)</f>
        <v>1_Hukum</v>
      </c>
      <c r="I853" t="s">
        <v>878</v>
      </c>
      <c r="J853" t="s">
        <v>35</v>
      </c>
      <c r="K853" t="s">
        <v>974</v>
      </c>
      <c r="L853" s="1">
        <v>37952</v>
      </c>
      <c r="M853" t="s">
        <v>28</v>
      </c>
      <c r="N853" t="s">
        <v>42</v>
      </c>
      <c r="O853" t="s">
        <v>29</v>
      </c>
      <c r="P853" t="s">
        <v>63</v>
      </c>
      <c r="Q853" t="str">
        <f t="shared" ref="Q853:Q916" si="42">TRIM(LEFT(P853,FIND(" ",P853,1)))</f>
        <v>MAS</v>
      </c>
      <c r="R853" t="str">
        <f t="shared" ref="R853:R916" si="43">IF(RIGHT(Q853,1)="N","Negeri","Swasta")</f>
        <v>Swasta</v>
      </c>
      <c r="S853" t="str">
        <f t="shared" si="41"/>
        <v>MA</v>
      </c>
      <c r="T853" t="s">
        <v>42</v>
      </c>
      <c r="U853" t="s">
        <v>29</v>
      </c>
      <c r="V853" t="s">
        <v>31</v>
      </c>
      <c r="Z853" t="s">
        <v>1172</v>
      </c>
      <c r="AA853" t="str">
        <f>VLOOKUP(A853,[2]registrasi!$B$2:$C$955,2,FALSE)</f>
        <v>registrasi</v>
      </c>
      <c r="AB853">
        <f>VLOOKUP(G853,[3]Sheet1!$C$6:$G$46,5,FALSE)</f>
        <v>1201</v>
      </c>
      <c r="AC853" t="e">
        <f>VLOOKUP(A853,[2]nim!$A$2:$B$922,2,FALSE)</f>
        <v>#N/A</v>
      </c>
    </row>
    <row r="854" spans="1:29" x14ac:dyDescent="0.3">
      <c r="A854">
        <v>4210131654</v>
      </c>
      <c r="B854">
        <v>1</v>
      </c>
      <c r="D854">
        <v>3111084</v>
      </c>
      <c r="E854" t="s">
        <v>205</v>
      </c>
      <c r="F854" t="str">
        <f>VLOOKUP(E854,[1]PRODI_2019!$E$2:$J$70,6,FALSE)</f>
        <v>Pertanian</v>
      </c>
      <c r="G854">
        <f>VLOOKUP(E854,[1]PRODI_2019!$E$2:$K$70,7,FALSE)</f>
        <v>4442</v>
      </c>
      <c r="H854" t="str">
        <f>VLOOKUP(F854,Sheet1!$H$4:$I$11,2,FALSE)</f>
        <v>4_Pertanian</v>
      </c>
      <c r="I854" t="s">
        <v>1408</v>
      </c>
      <c r="J854" t="s">
        <v>35</v>
      </c>
      <c r="K854" t="s">
        <v>969</v>
      </c>
      <c r="L854" s="1">
        <v>37739</v>
      </c>
      <c r="M854" t="s">
        <v>28</v>
      </c>
      <c r="N854" t="s">
        <v>39</v>
      </c>
      <c r="O854" t="s">
        <v>29</v>
      </c>
      <c r="P854" t="s">
        <v>96</v>
      </c>
      <c r="Q854" t="str">
        <f t="shared" si="42"/>
        <v>SMAN</v>
      </c>
      <c r="R854" t="str">
        <f t="shared" si="43"/>
        <v>Negeri</v>
      </c>
      <c r="S854" t="str">
        <f t="shared" si="41"/>
        <v>SMA</v>
      </c>
      <c r="T854" t="s">
        <v>39</v>
      </c>
      <c r="U854" t="s">
        <v>29</v>
      </c>
      <c r="V854" t="s">
        <v>31</v>
      </c>
      <c r="Z854" t="s">
        <v>1180</v>
      </c>
      <c r="AA854" t="str">
        <f>VLOOKUP(A854,[2]registrasi!$B$2:$C$955,2,FALSE)</f>
        <v>registrasi</v>
      </c>
      <c r="AB854">
        <f>VLOOKUP(G854,[3]Sheet1!$C$6:$G$46,5,FALSE)</f>
        <v>404</v>
      </c>
      <c r="AC854" t="e">
        <f>VLOOKUP(A854,[2]nim!$A$2:$B$922,2,FALSE)</f>
        <v>#N/A</v>
      </c>
    </row>
    <row r="855" spans="1:29" x14ac:dyDescent="0.3">
      <c r="A855">
        <v>4210140346</v>
      </c>
      <c r="B855">
        <v>1</v>
      </c>
      <c r="D855">
        <v>3112184</v>
      </c>
      <c r="E855" t="s">
        <v>231</v>
      </c>
      <c r="F855" t="str">
        <f>VLOOKUP(E855,[1]PRODI_2019!$E$2:$J$70,6,FALSE)</f>
        <v>FKIP</v>
      </c>
      <c r="G855">
        <f>VLOOKUP(E855,[1]PRODI_2019!$E$2:$K$70,7,FALSE)</f>
        <v>2287</v>
      </c>
      <c r="H855" t="str">
        <f>VLOOKUP(F855,Sheet1!$H$4:$I$11,2,FALSE)</f>
        <v>2_FKIP</v>
      </c>
      <c r="I855" t="s">
        <v>879</v>
      </c>
      <c r="J855" t="s">
        <v>35</v>
      </c>
      <c r="K855" t="s">
        <v>958</v>
      </c>
      <c r="L855" s="1">
        <v>37778</v>
      </c>
      <c r="M855" t="s">
        <v>28</v>
      </c>
      <c r="N855" t="s">
        <v>39</v>
      </c>
      <c r="O855" t="s">
        <v>29</v>
      </c>
      <c r="P855" t="s">
        <v>183</v>
      </c>
      <c r="Q855" t="str">
        <f t="shared" si="42"/>
        <v>SMAN</v>
      </c>
      <c r="R855" t="str">
        <f t="shared" si="43"/>
        <v>Negeri</v>
      </c>
      <c r="S855" t="str">
        <f t="shared" si="41"/>
        <v>SMA</v>
      </c>
      <c r="T855" t="s">
        <v>39</v>
      </c>
      <c r="U855" t="s">
        <v>29</v>
      </c>
      <c r="V855" t="s">
        <v>31</v>
      </c>
      <c r="Z855" t="s">
        <v>1173</v>
      </c>
      <c r="AA855" t="str">
        <f>VLOOKUP(A855,[2]registrasi!$B$2:$C$955,2,FALSE)</f>
        <v>registrasi</v>
      </c>
      <c r="AB855">
        <f>VLOOKUP(G855,[3]Sheet1!$C$6:$G$46,5,FALSE)</f>
        <v>102</v>
      </c>
      <c r="AC855" t="e">
        <f>VLOOKUP(A855,[2]nim!$A$2:$B$922,2,FALSE)</f>
        <v>#N/A</v>
      </c>
    </row>
    <row r="856" spans="1:29" x14ac:dyDescent="0.3">
      <c r="A856">
        <v>4210144557</v>
      </c>
      <c r="B856">
        <v>1</v>
      </c>
      <c r="D856">
        <v>3112192</v>
      </c>
      <c r="E856" t="s">
        <v>202</v>
      </c>
      <c r="F856" t="str">
        <f>VLOOKUP(E856,[1]PRODI_2019!$E$2:$J$70,6,FALSE)</f>
        <v>FISIP</v>
      </c>
      <c r="G856">
        <f>VLOOKUP(E856,[1]PRODI_2019!$E$2:$K$70,7,FALSE)</f>
        <v>6670</v>
      </c>
      <c r="H856" t="str">
        <f>VLOOKUP(F856,Sheet1!$H$4:$I$11,2,FALSE)</f>
        <v>6_FISIP</v>
      </c>
      <c r="I856" t="s">
        <v>1409</v>
      </c>
      <c r="J856" t="s">
        <v>35</v>
      </c>
      <c r="K856" t="s">
        <v>966</v>
      </c>
      <c r="L856" s="1">
        <v>37857</v>
      </c>
      <c r="M856" t="s">
        <v>28</v>
      </c>
      <c r="N856" t="s">
        <v>49</v>
      </c>
      <c r="O856" t="s">
        <v>29</v>
      </c>
      <c r="P856" t="s">
        <v>51</v>
      </c>
      <c r="Q856" t="str">
        <f t="shared" si="42"/>
        <v>SMAN</v>
      </c>
      <c r="R856" t="str">
        <f t="shared" si="43"/>
        <v>Negeri</v>
      </c>
      <c r="S856" t="str">
        <f t="shared" si="41"/>
        <v>SMA</v>
      </c>
      <c r="T856" t="s">
        <v>49</v>
      </c>
      <c r="U856" t="s">
        <v>29</v>
      </c>
      <c r="V856" t="s">
        <v>37</v>
      </c>
      <c r="Z856" t="s">
        <v>1172</v>
      </c>
      <c r="AA856" t="str">
        <f>VLOOKUP(A856,[2]registrasi!$B$2:$C$955,2,FALSE)</f>
        <v>registrasi</v>
      </c>
      <c r="AB856">
        <f>VLOOKUP(G856,[3]Sheet1!$C$6:$G$46,5,FALSE)</f>
        <v>512</v>
      </c>
      <c r="AC856" t="str">
        <f>VLOOKUP(A856,[2]nim!$A$2:$B$922,2,FALSE)</f>
        <v>diterima</v>
      </c>
    </row>
    <row r="857" spans="1:29" x14ac:dyDescent="0.3">
      <c r="A857">
        <v>4210147981</v>
      </c>
      <c r="B857">
        <v>1</v>
      </c>
      <c r="D857">
        <v>3112087</v>
      </c>
      <c r="E857" t="s">
        <v>1188</v>
      </c>
      <c r="F857" t="str">
        <f>VLOOKUP(E857,[1]PRODI_2019!$E$2:$J$70,6,FALSE)</f>
        <v>FKIP</v>
      </c>
      <c r="G857">
        <f>VLOOKUP(E857,[1]PRODI_2019!$E$2:$K$70,7,FALSE)</f>
        <v>2222</v>
      </c>
      <c r="H857" t="str">
        <f>VLOOKUP(F857,Sheet1!$H$4:$I$11,2,FALSE)</f>
        <v>2_FKIP</v>
      </c>
      <c r="I857" t="s">
        <v>880</v>
      </c>
      <c r="J857" t="s">
        <v>35</v>
      </c>
      <c r="K857" t="s">
        <v>960</v>
      </c>
      <c r="L857" s="1">
        <v>37530</v>
      </c>
      <c r="M857" t="s">
        <v>28</v>
      </c>
      <c r="N857" t="s">
        <v>27</v>
      </c>
      <c r="O857" t="s">
        <v>29</v>
      </c>
      <c r="P857" t="s">
        <v>1114</v>
      </c>
      <c r="Q857" t="str">
        <f t="shared" si="42"/>
        <v>SMAN</v>
      </c>
      <c r="R857" t="str">
        <f t="shared" si="43"/>
        <v>Negeri</v>
      </c>
      <c r="S857" t="str">
        <f t="shared" si="41"/>
        <v>SMA</v>
      </c>
      <c r="T857" t="s">
        <v>27</v>
      </c>
      <c r="U857" t="s">
        <v>29</v>
      </c>
      <c r="V857" t="s">
        <v>37</v>
      </c>
      <c r="Z857" t="s">
        <v>1177</v>
      </c>
      <c r="AA857" t="str">
        <f>VLOOKUP(A857,[2]registrasi!$B$2:$C$955,2,FALSE)</f>
        <v>registrasi</v>
      </c>
      <c r="AB857">
        <f>VLOOKUP(G857,[3]Sheet1!$C$6:$G$46,5,FALSE)</f>
        <v>578</v>
      </c>
      <c r="AC857" t="str">
        <f>VLOOKUP(A857,[2]nim!$A$2:$B$922,2,FALSE)</f>
        <v>diterima</v>
      </c>
    </row>
    <row r="858" spans="1:29" x14ac:dyDescent="0.3">
      <c r="A858">
        <v>4210167551</v>
      </c>
      <c r="B858">
        <v>1</v>
      </c>
      <c r="D858">
        <v>3112017</v>
      </c>
      <c r="E858" t="s">
        <v>1187</v>
      </c>
      <c r="F858" t="str">
        <f>VLOOKUP(E858,[1]PRODI_2019!$E$2:$J$70,6,FALSE)</f>
        <v>Hukum</v>
      </c>
      <c r="G858">
        <f>VLOOKUP(E858,[1]PRODI_2019!$E$2:$K$70,7,FALSE)</f>
        <v>1111</v>
      </c>
      <c r="H858" t="str">
        <f>VLOOKUP(F858,Sheet1!$H$4:$I$11,2,FALSE)</f>
        <v>1_Hukum</v>
      </c>
      <c r="I858" t="s">
        <v>1410</v>
      </c>
      <c r="J858" t="s">
        <v>35</v>
      </c>
      <c r="K858" t="s">
        <v>972</v>
      </c>
      <c r="L858" s="1">
        <v>37784</v>
      </c>
      <c r="M858" t="s">
        <v>28</v>
      </c>
      <c r="N858" t="s">
        <v>36</v>
      </c>
      <c r="O858" t="s">
        <v>29</v>
      </c>
      <c r="P858" t="s">
        <v>70</v>
      </c>
      <c r="Q858" t="str">
        <f t="shared" si="42"/>
        <v>SMAN</v>
      </c>
      <c r="R858" t="str">
        <f t="shared" si="43"/>
        <v>Negeri</v>
      </c>
      <c r="S858" t="str">
        <f t="shared" si="41"/>
        <v>SMA</v>
      </c>
      <c r="T858" t="s">
        <v>36</v>
      </c>
      <c r="U858" t="s">
        <v>29</v>
      </c>
      <c r="V858" t="s">
        <v>37</v>
      </c>
      <c r="Z858" t="s">
        <v>1174</v>
      </c>
      <c r="AA858" t="str">
        <f>VLOOKUP(A858,[2]registrasi!$B$2:$C$955,2,FALSE)</f>
        <v>registrasi</v>
      </c>
      <c r="AB858">
        <f>VLOOKUP(G858,[3]Sheet1!$C$6:$G$46,5,FALSE)</f>
        <v>1201</v>
      </c>
      <c r="AC858" t="str">
        <f>VLOOKUP(A858,[2]nim!$A$2:$B$922,2,FALSE)</f>
        <v>diterima</v>
      </c>
    </row>
    <row r="859" spans="1:29" x14ac:dyDescent="0.3">
      <c r="A859">
        <v>4210168043</v>
      </c>
      <c r="B859">
        <v>1</v>
      </c>
      <c r="D859">
        <v>3111045</v>
      </c>
      <c r="E859" t="s">
        <v>226</v>
      </c>
      <c r="F859" t="str">
        <f>VLOOKUP(E859,[1]PRODI_2019!$E$2:$J$70,6,FALSE)</f>
        <v>Teknik</v>
      </c>
      <c r="G859">
        <f>VLOOKUP(E859,[1]PRODI_2019!$E$2:$K$70,7,FALSE)</f>
        <v>3334</v>
      </c>
      <c r="H859" t="str">
        <f>VLOOKUP(F859,Sheet1!$H$4:$I$11,2,FALSE)</f>
        <v>3_Teknik</v>
      </c>
      <c r="I859" t="s">
        <v>881</v>
      </c>
      <c r="J859" t="s">
        <v>35</v>
      </c>
      <c r="K859" t="s">
        <v>967</v>
      </c>
      <c r="L859" s="1">
        <v>37644</v>
      </c>
      <c r="M859" t="s">
        <v>28</v>
      </c>
      <c r="N859" t="s">
        <v>56</v>
      </c>
      <c r="O859" t="s">
        <v>29</v>
      </c>
      <c r="P859" t="s">
        <v>107</v>
      </c>
      <c r="Q859" t="str">
        <f t="shared" si="42"/>
        <v>SMAN</v>
      </c>
      <c r="R859" t="str">
        <f t="shared" si="43"/>
        <v>Negeri</v>
      </c>
      <c r="S859" t="str">
        <f t="shared" si="41"/>
        <v>SMA</v>
      </c>
      <c r="T859" t="s">
        <v>56</v>
      </c>
      <c r="U859" t="s">
        <v>29</v>
      </c>
      <c r="V859" t="s">
        <v>31</v>
      </c>
      <c r="Z859" t="s">
        <v>1172</v>
      </c>
      <c r="AA859" t="str">
        <f>VLOOKUP(A859,[2]registrasi!$B$2:$C$955,2,FALSE)</f>
        <v>registrasi</v>
      </c>
      <c r="AB859">
        <f>VLOOKUP(G859,[3]Sheet1!$C$6:$G$46,5,FALSE)</f>
        <v>236</v>
      </c>
      <c r="AC859" t="e">
        <f>VLOOKUP(A859,[2]nim!$A$2:$B$922,2,FALSE)</f>
        <v>#N/A</v>
      </c>
    </row>
    <row r="860" spans="1:29" x14ac:dyDescent="0.3">
      <c r="A860">
        <v>4210176463</v>
      </c>
      <c r="B860">
        <v>1</v>
      </c>
      <c r="D860">
        <v>3112025</v>
      </c>
      <c r="E860" t="s">
        <v>222</v>
      </c>
      <c r="F860" t="str">
        <f>VLOOKUP(E860,[1]PRODI_2019!$E$2:$J$70,6,FALSE)</f>
        <v>FEB</v>
      </c>
      <c r="G860">
        <f>VLOOKUP(E860,[1]PRODI_2019!$E$2:$K$70,7,FALSE)</f>
        <v>5551</v>
      </c>
      <c r="H860" t="str">
        <f>VLOOKUP(F860,Sheet1!$H$4:$I$11,2,FALSE)</f>
        <v>5_FEB</v>
      </c>
      <c r="I860" t="s">
        <v>882</v>
      </c>
      <c r="J860" t="s">
        <v>35</v>
      </c>
      <c r="K860" t="s">
        <v>964</v>
      </c>
      <c r="L860" s="1">
        <v>37727</v>
      </c>
      <c r="M860" t="s">
        <v>28</v>
      </c>
      <c r="N860" t="s">
        <v>36</v>
      </c>
      <c r="O860" t="s">
        <v>29</v>
      </c>
      <c r="P860" t="s">
        <v>70</v>
      </c>
      <c r="Q860" t="str">
        <f t="shared" si="42"/>
        <v>SMAN</v>
      </c>
      <c r="R860" t="str">
        <f t="shared" si="43"/>
        <v>Negeri</v>
      </c>
      <c r="S860" t="str">
        <f t="shared" si="41"/>
        <v>SMA</v>
      </c>
      <c r="T860" t="s">
        <v>36</v>
      </c>
      <c r="U860" t="s">
        <v>29</v>
      </c>
      <c r="V860" t="s">
        <v>37</v>
      </c>
      <c r="Z860" t="s">
        <v>1173</v>
      </c>
      <c r="AA860" t="str">
        <f>VLOOKUP(A860,[2]registrasi!$B$2:$C$955,2,FALSE)</f>
        <v>registrasi</v>
      </c>
      <c r="AB860">
        <f>VLOOKUP(G860,[3]Sheet1!$C$6:$G$46,5,FALSE)</f>
        <v>1756</v>
      </c>
      <c r="AC860" t="str">
        <f>VLOOKUP(A860,[2]nim!$A$2:$B$922,2,FALSE)</f>
        <v>diterima</v>
      </c>
    </row>
    <row r="861" spans="1:29" x14ac:dyDescent="0.3">
      <c r="A861">
        <v>4210182855</v>
      </c>
      <c r="B861">
        <v>1</v>
      </c>
      <c r="D861">
        <v>3112025</v>
      </c>
      <c r="E861" t="s">
        <v>222</v>
      </c>
      <c r="F861" t="str">
        <f>VLOOKUP(E861,[1]PRODI_2019!$E$2:$J$70,6,FALSE)</f>
        <v>FEB</v>
      </c>
      <c r="G861">
        <f>VLOOKUP(E861,[1]PRODI_2019!$E$2:$K$70,7,FALSE)</f>
        <v>5551</v>
      </c>
      <c r="H861" t="str">
        <f>VLOOKUP(F861,Sheet1!$H$4:$I$11,2,FALSE)</f>
        <v>5_FEB</v>
      </c>
      <c r="I861" t="s">
        <v>883</v>
      </c>
      <c r="J861" t="s">
        <v>35</v>
      </c>
      <c r="K861" t="s">
        <v>964</v>
      </c>
      <c r="L861" s="1">
        <v>38050</v>
      </c>
      <c r="M861" t="s">
        <v>28</v>
      </c>
      <c r="N861" t="s">
        <v>36</v>
      </c>
      <c r="O861" t="s">
        <v>29</v>
      </c>
      <c r="P861" t="s">
        <v>85</v>
      </c>
      <c r="Q861" t="str">
        <f t="shared" si="42"/>
        <v>MAN</v>
      </c>
      <c r="R861" t="str">
        <f t="shared" si="43"/>
        <v>Negeri</v>
      </c>
      <c r="S861" t="str">
        <f t="shared" si="41"/>
        <v>MA</v>
      </c>
      <c r="T861" t="s">
        <v>36</v>
      </c>
      <c r="U861" t="s">
        <v>29</v>
      </c>
      <c r="V861" t="s">
        <v>37</v>
      </c>
      <c r="Z861" t="s">
        <v>1172</v>
      </c>
      <c r="AA861" t="str">
        <f>VLOOKUP(A861,[2]registrasi!$B$2:$C$955,2,FALSE)</f>
        <v>registrasi</v>
      </c>
      <c r="AB861">
        <f>VLOOKUP(G861,[3]Sheet1!$C$6:$G$46,5,FALSE)</f>
        <v>1756</v>
      </c>
      <c r="AC861" t="str">
        <f>VLOOKUP(A861,[2]nim!$A$2:$B$922,2,FALSE)</f>
        <v>diterima</v>
      </c>
    </row>
    <row r="862" spans="1:29" x14ac:dyDescent="0.3">
      <c r="A862">
        <v>4210184555</v>
      </c>
      <c r="B862">
        <v>1</v>
      </c>
      <c r="D862">
        <v>3112087</v>
      </c>
      <c r="E862" t="s">
        <v>1188</v>
      </c>
      <c r="F862" t="str">
        <f>VLOOKUP(E862,[1]PRODI_2019!$E$2:$J$70,6,FALSE)</f>
        <v>FKIP</v>
      </c>
      <c r="G862">
        <f>VLOOKUP(E862,[1]PRODI_2019!$E$2:$K$70,7,FALSE)</f>
        <v>2222</v>
      </c>
      <c r="H862" t="str">
        <f>VLOOKUP(F862,Sheet1!$H$4:$I$11,2,FALSE)</f>
        <v>2_FKIP</v>
      </c>
      <c r="I862" t="s">
        <v>1411</v>
      </c>
      <c r="J862" t="s">
        <v>26</v>
      </c>
      <c r="K862" t="s">
        <v>958</v>
      </c>
      <c r="L862" s="1">
        <v>37749</v>
      </c>
      <c r="M862" t="s">
        <v>28</v>
      </c>
      <c r="N862" t="s">
        <v>27</v>
      </c>
      <c r="O862" t="s">
        <v>29</v>
      </c>
      <c r="P862" t="s">
        <v>121</v>
      </c>
      <c r="Q862" t="str">
        <f t="shared" si="42"/>
        <v>SMAS</v>
      </c>
      <c r="R862" t="str">
        <f t="shared" si="43"/>
        <v>Swasta</v>
      </c>
      <c r="S862" t="str">
        <f t="shared" si="41"/>
        <v>SMA</v>
      </c>
      <c r="T862" t="s">
        <v>27</v>
      </c>
      <c r="U862" t="s">
        <v>29</v>
      </c>
      <c r="V862" t="s">
        <v>31</v>
      </c>
      <c r="Z862" t="s">
        <v>1179</v>
      </c>
      <c r="AA862" t="str">
        <f>VLOOKUP(A862,[2]registrasi!$B$2:$C$955,2,FALSE)</f>
        <v>registrasi</v>
      </c>
      <c r="AB862">
        <f>VLOOKUP(G862,[3]Sheet1!$C$6:$G$46,5,FALSE)</f>
        <v>578</v>
      </c>
      <c r="AC862" t="e">
        <f>VLOOKUP(A862,[2]nim!$A$2:$B$922,2,FALSE)</f>
        <v>#N/A</v>
      </c>
    </row>
    <row r="863" spans="1:29" x14ac:dyDescent="0.3">
      <c r="A863">
        <v>4210161011</v>
      </c>
      <c r="B863">
        <v>1</v>
      </c>
      <c r="D863">
        <v>3111076</v>
      </c>
      <c r="E863" t="s">
        <v>218</v>
      </c>
      <c r="F863" t="str">
        <f>VLOOKUP(E863,[1]PRODI_2019!$E$2:$J$70,6,FALSE)</f>
        <v>Pertanian</v>
      </c>
      <c r="G863">
        <f>VLOOKUP(E863,[1]PRODI_2019!$E$2:$K$70,7,FALSE)</f>
        <v>4441</v>
      </c>
      <c r="H863" t="str">
        <f>VLOOKUP(F863,Sheet1!$H$4:$I$11,2,FALSE)</f>
        <v>4_Pertanian</v>
      </c>
      <c r="I863" t="s">
        <v>884</v>
      </c>
      <c r="J863" t="s">
        <v>26</v>
      </c>
      <c r="K863" t="s">
        <v>964</v>
      </c>
      <c r="L863" s="1">
        <v>37479</v>
      </c>
      <c r="M863" t="s">
        <v>28</v>
      </c>
      <c r="N863" t="s">
        <v>36</v>
      </c>
      <c r="O863" t="s">
        <v>29</v>
      </c>
      <c r="P863" t="s">
        <v>85</v>
      </c>
      <c r="Q863" t="str">
        <f t="shared" si="42"/>
        <v>MAN</v>
      </c>
      <c r="R863" t="str">
        <f t="shared" si="43"/>
        <v>Negeri</v>
      </c>
      <c r="S863" t="str">
        <f t="shared" si="41"/>
        <v>MA</v>
      </c>
      <c r="T863" t="s">
        <v>36</v>
      </c>
      <c r="U863" t="s">
        <v>29</v>
      </c>
      <c r="V863" t="s">
        <v>31</v>
      </c>
      <c r="Z863" t="s">
        <v>1174</v>
      </c>
      <c r="AA863" t="str">
        <f>VLOOKUP(A863,[2]registrasi!$B$2:$C$955,2,FALSE)</f>
        <v>registrasi</v>
      </c>
      <c r="AB863">
        <f>VLOOKUP(G863,[3]Sheet1!$C$6:$G$46,5,FALSE)</f>
        <v>789</v>
      </c>
      <c r="AC863" t="e">
        <f>VLOOKUP(A863,[2]nim!$A$2:$B$922,2,FALSE)</f>
        <v>#N/A</v>
      </c>
    </row>
    <row r="864" spans="1:29" x14ac:dyDescent="0.3">
      <c r="A864">
        <v>4210198173</v>
      </c>
      <c r="B864">
        <v>1</v>
      </c>
      <c r="D864">
        <v>3112025</v>
      </c>
      <c r="E864" t="s">
        <v>222</v>
      </c>
      <c r="F864" t="str">
        <f>VLOOKUP(E864,[1]PRODI_2019!$E$2:$J$70,6,FALSE)</f>
        <v>FEB</v>
      </c>
      <c r="G864">
        <f>VLOOKUP(E864,[1]PRODI_2019!$E$2:$K$70,7,FALSE)</f>
        <v>5551</v>
      </c>
      <c r="H864" t="str">
        <f>VLOOKUP(F864,Sheet1!$H$4:$I$11,2,FALSE)</f>
        <v>5_FEB</v>
      </c>
      <c r="I864" t="s">
        <v>885</v>
      </c>
      <c r="J864" t="s">
        <v>35</v>
      </c>
      <c r="K864" t="s">
        <v>964</v>
      </c>
      <c r="L864" s="1">
        <v>37435</v>
      </c>
      <c r="M864" t="s">
        <v>28</v>
      </c>
      <c r="N864" t="s">
        <v>36</v>
      </c>
      <c r="O864" t="s">
        <v>29</v>
      </c>
      <c r="P864" t="s">
        <v>130</v>
      </c>
      <c r="Q864" t="str">
        <f t="shared" si="42"/>
        <v>MAS</v>
      </c>
      <c r="R864" t="str">
        <f t="shared" si="43"/>
        <v>Swasta</v>
      </c>
      <c r="S864" t="str">
        <f t="shared" si="41"/>
        <v>MA</v>
      </c>
      <c r="T864" t="s">
        <v>36</v>
      </c>
      <c r="U864" t="s">
        <v>29</v>
      </c>
      <c r="V864" t="s">
        <v>31</v>
      </c>
      <c r="Z864" t="s">
        <v>1172</v>
      </c>
      <c r="AA864" t="str">
        <f>VLOOKUP(A864,[2]registrasi!$B$2:$C$955,2,FALSE)</f>
        <v>registrasi</v>
      </c>
      <c r="AB864">
        <f>VLOOKUP(G864,[3]Sheet1!$C$6:$G$46,5,FALSE)</f>
        <v>1756</v>
      </c>
      <c r="AC864" t="e">
        <f>VLOOKUP(A864,[2]nim!$A$2:$B$922,2,FALSE)</f>
        <v>#N/A</v>
      </c>
    </row>
    <row r="865" spans="1:29" x14ac:dyDescent="0.3">
      <c r="A865">
        <v>4210199520</v>
      </c>
      <c r="B865">
        <v>1</v>
      </c>
      <c r="D865">
        <v>3111215</v>
      </c>
      <c r="E865" t="s">
        <v>225</v>
      </c>
      <c r="F865" t="str">
        <f>VLOOKUP(E865,[1]PRODI_2019!$E$2:$J$70,6,FALSE)</f>
        <v>Teknik</v>
      </c>
      <c r="G865">
        <f>VLOOKUP(E865,[1]PRODI_2019!$E$2:$K$70,7,FALSE)</f>
        <v>3337</v>
      </c>
      <c r="H865" t="str">
        <f>VLOOKUP(F865,Sheet1!$H$4:$I$11,2,FALSE)</f>
        <v>3_Teknik</v>
      </c>
      <c r="I865" t="s">
        <v>886</v>
      </c>
      <c r="J865" t="s">
        <v>26</v>
      </c>
      <c r="K865" t="s">
        <v>964</v>
      </c>
      <c r="L865" s="1">
        <v>37575</v>
      </c>
      <c r="M865" t="s">
        <v>28</v>
      </c>
      <c r="N865" t="s">
        <v>36</v>
      </c>
      <c r="O865" t="s">
        <v>29</v>
      </c>
      <c r="P865" t="s">
        <v>70</v>
      </c>
      <c r="Q865" t="str">
        <f t="shared" si="42"/>
        <v>SMAN</v>
      </c>
      <c r="R865" t="str">
        <f t="shared" si="43"/>
        <v>Negeri</v>
      </c>
      <c r="S865" t="str">
        <f t="shared" si="41"/>
        <v>SMA</v>
      </c>
      <c r="T865" t="s">
        <v>36</v>
      </c>
      <c r="U865" t="s">
        <v>29</v>
      </c>
      <c r="V865" t="s">
        <v>37</v>
      </c>
      <c r="Z865" t="s">
        <v>1173</v>
      </c>
      <c r="AA865" t="str">
        <f>VLOOKUP(A865,[2]registrasi!$B$2:$C$955,2,FALSE)</f>
        <v>registrasi</v>
      </c>
      <c r="AB865">
        <f>VLOOKUP(G865,[3]Sheet1!$C$6:$G$46,5,FALSE)</f>
        <v>1057</v>
      </c>
      <c r="AC865" t="e">
        <f>VLOOKUP(A865,[2]nim!$A$2:$B$922,2,FALSE)</f>
        <v>#N/A</v>
      </c>
    </row>
    <row r="866" spans="1:29" x14ac:dyDescent="0.3">
      <c r="A866">
        <v>4210204708</v>
      </c>
      <c r="B866">
        <v>1</v>
      </c>
      <c r="D866">
        <v>3111165</v>
      </c>
      <c r="E866" t="s">
        <v>208</v>
      </c>
      <c r="F866" t="str">
        <f>VLOOKUP(E866,[1]PRODI_2019!$E$2:$J$70,6,FALSE)</f>
        <v>FKIP</v>
      </c>
      <c r="G866">
        <f>VLOOKUP(E866,[1]PRODI_2019!$E$2:$K$70,7,FALSE)</f>
        <v>2281</v>
      </c>
      <c r="H866" t="str">
        <f>VLOOKUP(F866,Sheet1!$H$4:$I$11,2,FALSE)</f>
        <v>2_FKIP</v>
      </c>
      <c r="I866" t="s">
        <v>887</v>
      </c>
      <c r="J866" t="s">
        <v>35</v>
      </c>
      <c r="K866" t="s">
        <v>962</v>
      </c>
      <c r="L866" s="1">
        <v>37544</v>
      </c>
      <c r="M866" t="s">
        <v>28</v>
      </c>
      <c r="N866" t="s">
        <v>43</v>
      </c>
      <c r="O866" t="s">
        <v>29</v>
      </c>
      <c r="P866" t="s">
        <v>111</v>
      </c>
      <c r="Q866" t="str">
        <f t="shared" si="42"/>
        <v>SMAN</v>
      </c>
      <c r="R866" t="str">
        <f t="shared" si="43"/>
        <v>Negeri</v>
      </c>
      <c r="S866" t="str">
        <f t="shared" si="41"/>
        <v>SMA</v>
      </c>
      <c r="T866" t="s">
        <v>43</v>
      </c>
      <c r="U866" t="s">
        <v>29</v>
      </c>
      <c r="V866" t="s">
        <v>31</v>
      </c>
      <c r="Z866" t="s">
        <v>1178</v>
      </c>
      <c r="AA866" t="str">
        <f>VLOOKUP(A866,[2]registrasi!$B$2:$C$955,2,FALSE)</f>
        <v>registrasi</v>
      </c>
      <c r="AB866">
        <f>VLOOKUP(G866,[3]Sheet1!$C$6:$G$46,5,FALSE)</f>
        <v>160</v>
      </c>
      <c r="AC866" t="e">
        <f>VLOOKUP(A866,[2]nim!$A$2:$B$922,2,FALSE)</f>
        <v>#N/A</v>
      </c>
    </row>
    <row r="867" spans="1:29" x14ac:dyDescent="0.3">
      <c r="A867">
        <v>4210205221</v>
      </c>
      <c r="B867">
        <v>1</v>
      </c>
      <c r="D867">
        <v>3111223</v>
      </c>
      <c r="E867" t="s">
        <v>233</v>
      </c>
      <c r="F867" t="str">
        <f>VLOOKUP(E867,[1]PRODI_2019!$E$2:$J$70,6,FALSE)</f>
        <v>Kedokteran</v>
      </c>
      <c r="G867">
        <f>VLOOKUP(E867,[1]PRODI_2019!$E$2:$K$70,7,FALSE)</f>
        <v>8884</v>
      </c>
      <c r="H867" t="str">
        <f>VLOOKUP(F867,Sheet1!$H$4:$I$11,2,FALSE)</f>
        <v>8_Kedokteran</v>
      </c>
      <c r="I867" t="s">
        <v>1412</v>
      </c>
      <c r="J867" t="s">
        <v>35</v>
      </c>
      <c r="K867" t="s">
        <v>967</v>
      </c>
      <c r="L867" s="1">
        <v>37806</v>
      </c>
      <c r="M867" t="s">
        <v>28</v>
      </c>
      <c r="N867" t="s">
        <v>43</v>
      </c>
      <c r="O867" t="s">
        <v>29</v>
      </c>
      <c r="P867" t="s">
        <v>111</v>
      </c>
      <c r="Q867" t="str">
        <f t="shared" si="42"/>
        <v>SMAN</v>
      </c>
      <c r="R867" t="str">
        <f t="shared" si="43"/>
        <v>Negeri</v>
      </c>
      <c r="S867" t="str">
        <f t="shared" si="41"/>
        <v>SMA</v>
      </c>
      <c r="T867" t="s">
        <v>43</v>
      </c>
      <c r="U867" t="s">
        <v>29</v>
      </c>
      <c r="V867" t="s">
        <v>31</v>
      </c>
      <c r="Z867" t="s">
        <v>1180</v>
      </c>
      <c r="AA867" t="str">
        <f>VLOOKUP(A867,[2]registrasi!$B$2:$C$955,2,FALSE)</f>
        <v>registrasi</v>
      </c>
      <c r="AB867">
        <f>VLOOKUP(G867,[3]Sheet1!$C$6:$G$46,5,FALSE)</f>
        <v>630</v>
      </c>
      <c r="AC867" t="e">
        <f>VLOOKUP(A867,[2]nim!$A$2:$B$922,2,FALSE)</f>
        <v>#N/A</v>
      </c>
    </row>
    <row r="868" spans="1:29" x14ac:dyDescent="0.3">
      <c r="A868">
        <v>4210229661</v>
      </c>
      <c r="B868">
        <v>1</v>
      </c>
      <c r="D868">
        <v>3111092</v>
      </c>
      <c r="E868" t="s">
        <v>200</v>
      </c>
      <c r="F868" t="str">
        <f>VLOOKUP(E868,[1]PRODI_2019!$E$2:$J$70,6,FALSE)</f>
        <v>Pertanian</v>
      </c>
      <c r="G868">
        <f>VLOOKUP(E868,[1]PRODI_2019!$E$2:$K$70,7,FALSE)</f>
        <v>4443</v>
      </c>
      <c r="H868" t="str">
        <f>VLOOKUP(F868,Sheet1!$H$4:$I$11,2,FALSE)</f>
        <v>4_Pertanian</v>
      </c>
      <c r="I868" t="s">
        <v>888</v>
      </c>
      <c r="J868" t="s">
        <v>26</v>
      </c>
      <c r="K868" t="s">
        <v>960</v>
      </c>
      <c r="L868" s="1">
        <v>37692</v>
      </c>
      <c r="M868" t="s">
        <v>28</v>
      </c>
      <c r="N868" t="s">
        <v>72</v>
      </c>
      <c r="O868" t="s">
        <v>29</v>
      </c>
      <c r="P868" t="s">
        <v>1154</v>
      </c>
      <c r="Q868" t="str">
        <f t="shared" si="42"/>
        <v>SMAS</v>
      </c>
      <c r="R868" t="str">
        <f t="shared" si="43"/>
        <v>Swasta</v>
      </c>
      <c r="S868" t="str">
        <f t="shared" si="41"/>
        <v>SMA</v>
      </c>
      <c r="T868" t="s">
        <v>72</v>
      </c>
      <c r="U868" t="s">
        <v>29</v>
      </c>
      <c r="V868" t="s">
        <v>37</v>
      </c>
      <c r="Z868" t="s">
        <v>1178</v>
      </c>
      <c r="AA868" t="str">
        <f>VLOOKUP(A868,[2]registrasi!$B$2:$C$955,2,FALSE)</f>
        <v>registrasi</v>
      </c>
      <c r="AB868">
        <f>VLOOKUP(G868,[3]Sheet1!$C$6:$G$46,5,FALSE)</f>
        <v>193</v>
      </c>
      <c r="AC868" t="str">
        <f>VLOOKUP(A868,[2]nim!$A$2:$B$922,2,FALSE)</f>
        <v>diterima</v>
      </c>
    </row>
    <row r="869" spans="1:29" x14ac:dyDescent="0.3">
      <c r="A869">
        <v>4210260173</v>
      </c>
      <c r="B869">
        <v>1</v>
      </c>
      <c r="D869">
        <v>3111196</v>
      </c>
      <c r="E869" t="s">
        <v>206</v>
      </c>
      <c r="F869" t="str">
        <f>VLOOKUP(E869,[1]PRODI_2019!$E$2:$J$70,6,FALSE)</f>
        <v>Kedokteran</v>
      </c>
      <c r="G869">
        <f>VLOOKUP(E869,[1]PRODI_2019!$E$2:$K$70,7,FALSE)</f>
        <v>8882</v>
      </c>
      <c r="H869" t="str">
        <f>VLOOKUP(F869,Sheet1!$H$4:$I$11,2,FALSE)</f>
        <v>8_Kedokteran</v>
      </c>
      <c r="I869" t="s">
        <v>1413</v>
      </c>
      <c r="J869" t="s">
        <v>35</v>
      </c>
      <c r="K869" t="s">
        <v>956</v>
      </c>
      <c r="L869" s="1">
        <v>37696</v>
      </c>
      <c r="M869" t="s">
        <v>28</v>
      </c>
      <c r="N869" t="s">
        <v>42</v>
      </c>
      <c r="O869" t="s">
        <v>29</v>
      </c>
      <c r="P869" t="s">
        <v>117</v>
      </c>
      <c r="Q869" t="str">
        <f t="shared" si="42"/>
        <v>SMAN</v>
      </c>
      <c r="R869" t="str">
        <f t="shared" si="43"/>
        <v>Negeri</v>
      </c>
      <c r="S869" t="str">
        <f t="shared" si="41"/>
        <v>SMA</v>
      </c>
      <c r="T869" t="s">
        <v>42</v>
      </c>
      <c r="U869" t="s">
        <v>29</v>
      </c>
      <c r="V869" t="s">
        <v>37</v>
      </c>
      <c r="Z869" t="s">
        <v>1172</v>
      </c>
      <c r="AA869" t="str">
        <f>VLOOKUP(A869,[2]registrasi!$B$2:$C$955,2,FALSE)</f>
        <v>registrasi</v>
      </c>
      <c r="AB869">
        <f>VLOOKUP(G869,[3]Sheet1!$C$6:$G$46,5,FALSE)</f>
        <v>480</v>
      </c>
      <c r="AC869" t="e">
        <f>VLOOKUP(A869,[2]nim!$A$2:$B$922,2,FALSE)</f>
        <v>#N/A</v>
      </c>
    </row>
    <row r="870" spans="1:29" x14ac:dyDescent="0.3">
      <c r="A870">
        <v>4210283620</v>
      </c>
      <c r="B870">
        <v>1</v>
      </c>
      <c r="D870">
        <v>3112114</v>
      </c>
      <c r="E870" t="s">
        <v>229</v>
      </c>
      <c r="F870" t="str">
        <f>VLOOKUP(E870,[1]PRODI_2019!$E$2:$J$70,6,FALSE)</f>
        <v>FKIP</v>
      </c>
      <c r="G870">
        <f>VLOOKUP(E870,[1]PRODI_2019!$E$2:$K$70,7,FALSE)</f>
        <v>2228</v>
      </c>
      <c r="H870" t="str">
        <f>VLOOKUP(F870,Sheet1!$H$4:$I$11,2,FALSE)</f>
        <v>2_FKIP</v>
      </c>
      <c r="I870" t="s">
        <v>889</v>
      </c>
      <c r="J870" t="s">
        <v>35</v>
      </c>
      <c r="K870" t="s">
        <v>964</v>
      </c>
      <c r="L870" s="1">
        <v>38128</v>
      </c>
      <c r="M870" t="s">
        <v>28</v>
      </c>
      <c r="N870" t="s">
        <v>36</v>
      </c>
      <c r="O870" t="s">
        <v>29</v>
      </c>
      <c r="P870" t="s">
        <v>91</v>
      </c>
      <c r="Q870" t="str">
        <f t="shared" si="42"/>
        <v>MAN</v>
      </c>
      <c r="R870" t="str">
        <f t="shared" si="43"/>
        <v>Negeri</v>
      </c>
      <c r="S870" t="str">
        <f t="shared" si="41"/>
        <v>MA</v>
      </c>
      <c r="T870" t="s">
        <v>36</v>
      </c>
      <c r="U870" t="s">
        <v>29</v>
      </c>
      <c r="V870" t="s">
        <v>37</v>
      </c>
      <c r="Z870" t="s">
        <v>1172</v>
      </c>
      <c r="AA870" t="str">
        <f>VLOOKUP(A870,[2]registrasi!$B$2:$C$955,2,FALSE)</f>
        <v>registrasi</v>
      </c>
      <c r="AB870">
        <f>VLOOKUP(G870,[3]Sheet1!$C$6:$G$46,5,FALSE)</f>
        <v>224</v>
      </c>
      <c r="AC870" t="str">
        <f>VLOOKUP(A870,[2]nim!$A$2:$B$922,2,FALSE)</f>
        <v>diterima</v>
      </c>
    </row>
    <row r="871" spans="1:29" x14ac:dyDescent="0.3">
      <c r="A871">
        <v>4210301184</v>
      </c>
      <c r="B871">
        <v>1</v>
      </c>
      <c r="D871">
        <v>3111157</v>
      </c>
      <c r="E871" t="s">
        <v>214</v>
      </c>
      <c r="F871" t="str">
        <f>VLOOKUP(E871,[1]PRODI_2019!$E$2:$J$70,6,FALSE)</f>
        <v>FKIP</v>
      </c>
      <c r="G871">
        <f>VLOOKUP(E871,[1]PRODI_2019!$E$2:$K$70,7,FALSE)</f>
        <v>2282</v>
      </c>
      <c r="H871" t="str">
        <f>VLOOKUP(F871,Sheet1!$H$4:$I$11,2,FALSE)</f>
        <v>2_FKIP</v>
      </c>
      <c r="I871" t="s">
        <v>890</v>
      </c>
      <c r="J871" t="s">
        <v>35</v>
      </c>
      <c r="K871" t="s">
        <v>967</v>
      </c>
      <c r="L871" s="1">
        <v>37713</v>
      </c>
      <c r="M871" t="s">
        <v>28</v>
      </c>
      <c r="N871" t="s">
        <v>43</v>
      </c>
      <c r="O871" t="s">
        <v>29</v>
      </c>
      <c r="P871" t="s">
        <v>69</v>
      </c>
      <c r="Q871" t="str">
        <f t="shared" si="42"/>
        <v>SMAN</v>
      </c>
      <c r="R871" t="str">
        <f t="shared" si="43"/>
        <v>Negeri</v>
      </c>
      <c r="S871" t="str">
        <f t="shared" si="41"/>
        <v>SMA</v>
      </c>
      <c r="T871" t="s">
        <v>43</v>
      </c>
      <c r="U871" t="s">
        <v>29</v>
      </c>
      <c r="V871" t="s">
        <v>37</v>
      </c>
      <c r="Z871" t="s">
        <v>1176</v>
      </c>
      <c r="AA871" t="str">
        <f>VLOOKUP(A871,[2]registrasi!$B$2:$C$955,2,FALSE)</f>
        <v>registrasi</v>
      </c>
      <c r="AB871">
        <f>VLOOKUP(G871,[3]Sheet1!$C$6:$G$46,5,FALSE)</f>
        <v>191</v>
      </c>
      <c r="AC871" t="str">
        <f>VLOOKUP(A871,[2]nim!$A$2:$B$922,2,FALSE)</f>
        <v>diterima</v>
      </c>
    </row>
    <row r="872" spans="1:29" x14ac:dyDescent="0.3">
      <c r="A872">
        <v>4210303761</v>
      </c>
      <c r="B872">
        <v>1</v>
      </c>
      <c r="D872">
        <v>3112017</v>
      </c>
      <c r="E872" t="s">
        <v>1187</v>
      </c>
      <c r="F872" t="str">
        <f>VLOOKUP(E872,[1]PRODI_2019!$E$2:$J$70,6,FALSE)</f>
        <v>Hukum</v>
      </c>
      <c r="G872">
        <f>VLOOKUP(E872,[1]PRODI_2019!$E$2:$K$70,7,FALSE)</f>
        <v>1111</v>
      </c>
      <c r="H872" t="str">
        <f>VLOOKUP(F872,Sheet1!$H$4:$I$11,2,FALSE)</f>
        <v>1_Hukum</v>
      </c>
      <c r="I872" t="s">
        <v>891</v>
      </c>
      <c r="J872" t="s">
        <v>35</v>
      </c>
      <c r="K872" t="s">
        <v>962</v>
      </c>
      <c r="L872" s="1">
        <v>37910</v>
      </c>
      <c r="M872" t="s">
        <v>28</v>
      </c>
      <c r="N872" t="s">
        <v>43</v>
      </c>
      <c r="O872" t="s">
        <v>29</v>
      </c>
      <c r="P872" t="s">
        <v>69</v>
      </c>
      <c r="Q872" t="str">
        <f t="shared" si="42"/>
        <v>SMAN</v>
      </c>
      <c r="R872" t="str">
        <f t="shared" si="43"/>
        <v>Negeri</v>
      </c>
      <c r="S872" t="str">
        <f t="shared" si="41"/>
        <v>SMA</v>
      </c>
      <c r="T872" t="s">
        <v>43</v>
      </c>
      <c r="U872" t="s">
        <v>29</v>
      </c>
      <c r="V872" t="s">
        <v>31</v>
      </c>
      <c r="Z872" t="s">
        <v>1175</v>
      </c>
      <c r="AA872" t="str">
        <f>VLOOKUP(A872,[2]registrasi!$B$2:$C$955,2,FALSE)</f>
        <v>registrasi</v>
      </c>
      <c r="AB872">
        <f>VLOOKUP(G872,[3]Sheet1!$C$6:$G$46,5,FALSE)</f>
        <v>1201</v>
      </c>
      <c r="AC872" t="e">
        <f>VLOOKUP(A872,[2]nim!$A$2:$B$922,2,FALSE)</f>
        <v>#N/A</v>
      </c>
    </row>
    <row r="873" spans="1:29" x14ac:dyDescent="0.3">
      <c r="A873">
        <v>4211389730</v>
      </c>
      <c r="B873">
        <v>1</v>
      </c>
      <c r="D873">
        <v>3112025</v>
      </c>
      <c r="E873" t="s">
        <v>222</v>
      </c>
      <c r="F873" t="str">
        <f>VLOOKUP(E873,[1]PRODI_2019!$E$2:$J$70,6,FALSE)</f>
        <v>FEB</v>
      </c>
      <c r="G873">
        <f>VLOOKUP(E873,[1]PRODI_2019!$E$2:$K$70,7,FALSE)</f>
        <v>5551</v>
      </c>
      <c r="H873" t="str">
        <f>VLOOKUP(F873,Sheet1!$H$4:$I$11,2,FALSE)</f>
        <v>5_FEB</v>
      </c>
      <c r="I873" t="s">
        <v>1414</v>
      </c>
      <c r="J873" t="s">
        <v>26</v>
      </c>
      <c r="K873" t="s">
        <v>967</v>
      </c>
      <c r="L873" s="1">
        <v>37707</v>
      </c>
      <c r="M873" t="s">
        <v>28</v>
      </c>
      <c r="N873" t="s">
        <v>56</v>
      </c>
      <c r="O873" t="s">
        <v>29</v>
      </c>
      <c r="P873" t="s">
        <v>170</v>
      </c>
      <c r="Q873" t="str">
        <f t="shared" si="42"/>
        <v>SMAN</v>
      </c>
      <c r="R873" t="str">
        <f t="shared" si="43"/>
        <v>Negeri</v>
      </c>
      <c r="S873" t="str">
        <f t="shared" si="41"/>
        <v>SMA</v>
      </c>
      <c r="T873" t="s">
        <v>56</v>
      </c>
      <c r="U873" t="s">
        <v>29</v>
      </c>
      <c r="V873" t="s">
        <v>31</v>
      </c>
      <c r="Z873" t="s">
        <v>1184</v>
      </c>
      <c r="AA873" t="str">
        <f>VLOOKUP(A873,[2]registrasi!$B$2:$C$955,2,FALSE)</f>
        <v>registrasi</v>
      </c>
      <c r="AB873">
        <f>VLOOKUP(G873,[3]Sheet1!$C$6:$G$46,5,FALSE)</f>
        <v>1756</v>
      </c>
      <c r="AC873" t="e">
        <f>VLOOKUP(A873,[2]nim!$A$2:$B$922,2,FALSE)</f>
        <v>#N/A</v>
      </c>
    </row>
    <row r="874" spans="1:29" x14ac:dyDescent="0.3">
      <c r="A874">
        <v>4210306378</v>
      </c>
      <c r="B874">
        <v>1</v>
      </c>
      <c r="D874">
        <v>3111092</v>
      </c>
      <c r="E874" t="s">
        <v>200</v>
      </c>
      <c r="F874" t="str">
        <f>VLOOKUP(E874,[1]PRODI_2019!$E$2:$J$70,6,FALSE)</f>
        <v>Pertanian</v>
      </c>
      <c r="G874">
        <f>VLOOKUP(E874,[1]PRODI_2019!$E$2:$K$70,7,FALSE)</f>
        <v>4443</v>
      </c>
      <c r="H874" t="str">
        <f>VLOOKUP(F874,Sheet1!$H$4:$I$11,2,FALSE)</f>
        <v>4_Pertanian</v>
      </c>
      <c r="I874" t="s">
        <v>892</v>
      </c>
      <c r="J874" t="s">
        <v>26</v>
      </c>
      <c r="K874" t="s">
        <v>960</v>
      </c>
      <c r="L874" s="1">
        <v>37938</v>
      </c>
      <c r="M874" t="s">
        <v>28</v>
      </c>
      <c r="N874" t="s">
        <v>27</v>
      </c>
      <c r="O874" t="s">
        <v>29</v>
      </c>
      <c r="P874" t="s">
        <v>1131</v>
      </c>
      <c r="Q874" t="str">
        <f t="shared" si="42"/>
        <v>SMAN</v>
      </c>
      <c r="R874" t="str">
        <f t="shared" si="43"/>
        <v>Negeri</v>
      </c>
      <c r="S874" t="str">
        <f t="shared" si="41"/>
        <v>SMA</v>
      </c>
      <c r="T874" t="s">
        <v>27</v>
      </c>
      <c r="U874" t="s">
        <v>29</v>
      </c>
      <c r="V874" t="s">
        <v>31</v>
      </c>
      <c r="Z874" t="s">
        <v>1172</v>
      </c>
      <c r="AA874" t="e">
        <f>VLOOKUP(A874,[2]registrasi!$B$2:$C$955,2,FALSE)</f>
        <v>#N/A</v>
      </c>
      <c r="AB874">
        <f>VLOOKUP(G874,[3]Sheet1!$C$6:$G$46,5,FALSE)</f>
        <v>193</v>
      </c>
      <c r="AC874" t="e">
        <f>VLOOKUP(A874,[2]nim!$A$2:$B$922,2,FALSE)</f>
        <v>#N/A</v>
      </c>
    </row>
    <row r="875" spans="1:29" x14ac:dyDescent="0.3">
      <c r="A875">
        <v>4210307216</v>
      </c>
      <c r="B875">
        <v>1</v>
      </c>
      <c r="D875">
        <v>3111084</v>
      </c>
      <c r="E875" t="s">
        <v>205</v>
      </c>
      <c r="F875" t="str">
        <f>VLOOKUP(E875,[1]PRODI_2019!$E$2:$J$70,6,FALSE)</f>
        <v>Pertanian</v>
      </c>
      <c r="G875">
        <f>VLOOKUP(E875,[1]PRODI_2019!$E$2:$K$70,7,FALSE)</f>
        <v>4442</v>
      </c>
      <c r="H875" t="str">
        <f>VLOOKUP(F875,Sheet1!$H$4:$I$11,2,FALSE)</f>
        <v>4_Pertanian</v>
      </c>
      <c r="I875" t="s">
        <v>893</v>
      </c>
      <c r="J875" t="s">
        <v>26</v>
      </c>
      <c r="K875" t="s">
        <v>962</v>
      </c>
      <c r="L875" s="1">
        <v>37798</v>
      </c>
      <c r="M875" t="s">
        <v>28</v>
      </c>
      <c r="N875" t="s">
        <v>36</v>
      </c>
      <c r="O875" t="s">
        <v>29</v>
      </c>
      <c r="P875" t="s">
        <v>77</v>
      </c>
      <c r="Q875" t="str">
        <f t="shared" si="42"/>
        <v>SMAN</v>
      </c>
      <c r="R875" t="str">
        <f t="shared" si="43"/>
        <v>Negeri</v>
      </c>
      <c r="S875" t="str">
        <f t="shared" si="41"/>
        <v>SMA</v>
      </c>
      <c r="T875" t="s">
        <v>36</v>
      </c>
      <c r="U875" t="s">
        <v>29</v>
      </c>
      <c r="V875" t="s">
        <v>31</v>
      </c>
      <c r="Z875" t="s">
        <v>1177</v>
      </c>
      <c r="AA875" t="str">
        <f>VLOOKUP(A875,[2]registrasi!$B$2:$C$955,2,FALSE)</f>
        <v>registrasi</v>
      </c>
      <c r="AB875">
        <f>VLOOKUP(G875,[3]Sheet1!$C$6:$G$46,5,FALSE)</f>
        <v>404</v>
      </c>
      <c r="AC875" t="str">
        <f>VLOOKUP(A875,[2]nim!$A$2:$B$922,2,FALSE)</f>
        <v>diterima</v>
      </c>
    </row>
    <row r="876" spans="1:29" x14ac:dyDescent="0.3">
      <c r="A876">
        <v>4210329350</v>
      </c>
      <c r="B876">
        <v>1</v>
      </c>
      <c r="D876">
        <v>3111142</v>
      </c>
      <c r="E876" t="s">
        <v>230</v>
      </c>
      <c r="F876" t="str">
        <f>VLOOKUP(E876,[1]PRODI_2019!$E$2:$J$70,6,FALSE)</f>
        <v>FKIP</v>
      </c>
      <c r="G876">
        <f>VLOOKUP(E876,[1]PRODI_2019!$E$2:$K$70,7,FALSE)</f>
        <v>2280</v>
      </c>
      <c r="H876" t="str">
        <f>VLOOKUP(F876,Sheet1!$H$4:$I$11,2,FALSE)</f>
        <v>2_FKIP</v>
      </c>
      <c r="I876" t="s">
        <v>1415</v>
      </c>
      <c r="J876" t="s">
        <v>35</v>
      </c>
      <c r="K876" t="s">
        <v>956</v>
      </c>
      <c r="L876" s="1">
        <v>37800</v>
      </c>
      <c r="M876" t="s">
        <v>28</v>
      </c>
      <c r="N876" t="s">
        <v>56</v>
      </c>
      <c r="O876" t="s">
        <v>29</v>
      </c>
      <c r="P876" t="s">
        <v>131</v>
      </c>
      <c r="Q876" t="str">
        <f t="shared" si="42"/>
        <v>SMAN</v>
      </c>
      <c r="R876" t="str">
        <f t="shared" si="43"/>
        <v>Negeri</v>
      </c>
      <c r="S876" t="str">
        <f t="shared" si="41"/>
        <v>SMA</v>
      </c>
      <c r="T876" t="s">
        <v>56</v>
      </c>
      <c r="U876" t="s">
        <v>29</v>
      </c>
      <c r="V876" t="s">
        <v>31</v>
      </c>
      <c r="Z876" t="s">
        <v>1178</v>
      </c>
      <c r="AA876" t="str">
        <f>VLOOKUP(A876,[2]registrasi!$B$2:$C$955,2,FALSE)</f>
        <v>registrasi</v>
      </c>
      <c r="AB876">
        <f>VLOOKUP(G876,[3]Sheet1!$C$6:$G$46,5,FALSE)</f>
        <v>151</v>
      </c>
      <c r="AC876" t="e">
        <f>VLOOKUP(A876,[2]nim!$A$2:$B$922,2,FALSE)</f>
        <v>#N/A</v>
      </c>
    </row>
    <row r="877" spans="1:29" x14ac:dyDescent="0.3">
      <c r="A877">
        <v>4210370018</v>
      </c>
      <c r="B877">
        <v>1</v>
      </c>
      <c r="D877">
        <v>3111103</v>
      </c>
      <c r="E877" t="s">
        <v>216</v>
      </c>
      <c r="F877" t="str">
        <f>VLOOKUP(E877,[1]PRODI_2019!$E$2:$J$70,6,FALSE)</f>
        <v>FKIP</v>
      </c>
      <c r="G877">
        <f>VLOOKUP(E877,[1]PRODI_2019!$E$2:$K$70,7,FALSE)</f>
        <v>2224</v>
      </c>
      <c r="H877" t="str">
        <f>VLOOKUP(F877,Sheet1!$H$4:$I$11,2,FALSE)</f>
        <v>2_FKIP</v>
      </c>
      <c r="I877" t="s">
        <v>1416</v>
      </c>
      <c r="J877" t="s">
        <v>35</v>
      </c>
      <c r="K877" t="s">
        <v>1049</v>
      </c>
      <c r="L877" s="1">
        <v>37763</v>
      </c>
      <c r="M877" t="s">
        <v>28</v>
      </c>
      <c r="N877" t="s">
        <v>49</v>
      </c>
      <c r="O877" t="s">
        <v>29</v>
      </c>
      <c r="P877" t="s">
        <v>133</v>
      </c>
      <c r="Q877" t="str">
        <f t="shared" si="42"/>
        <v>SMAN</v>
      </c>
      <c r="R877" t="str">
        <f t="shared" si="43"/>
        <v>Negeri</v>
      </c>
      <c r="S877" t="str">
        <f t="shared" si="41"/>
        <v>SMA</v>
      </c>
      <c r="T877" t="s">
        <v>49</v>
      </c>
      <c r="U877" t="s">
        <v>29</v>
      </c>
      <c r="V877" t="s">
        <v>31</v>
      </c>
      <c r="Z877" t="s">
        <v>1179</v>
      </c>
      <c r="AA877" t="str">
        <f>VLOOKUP(A877,[2]registrasi!$B$2:$C$955,2,FALSE)</f>
        <v>registrasi</v>
      </c>
      <c r="AB877">
        <f>VLOOKUP(G877,[3]Sheet1!$C$6:$G$46,5,FALSE)</f>
        <v>442</v>
      </c>
      <c r="AC877" t="str">
        <f>VLOOKUP(A877,[2]nim!$A$2:$B$922,2,FALSE)</f>
        <v>diterima</v>
      </c>
    </row>
    <row r="878" spans="1:29" x14ac:dyDescent="0.3">
      <c r="A878">
        <v>4210379066</v>
      </c>
      <c r="B878">
        <v>1</v>
      </c>
      <c r="D878">
        <v>3112072</v>
      </c>
      <c r="E878" t="s">
        <v>203</v>
      </c>
      <c r="F878" t="str">
        <f>VLOOKUP(E878,[1]PRODI_2019!$E$2:$J$70,6,FALSE)</f>
        <v>FKIP</v>
      </c>
      <c r="G878">
        <f>VLOOKUP(E878,[1]PRODI_2019!$E$2:$K$70,7,FALSE)</f>
        <v>2221</v>
      </c>
      <c r="H878" t="str">
        <f>VLOOKUP(F878,Sheet1!$H$4:$I$11,2,FALSE)</f>
        <v>2_FKIP</v>
      </c>
      <c r="I878" t="s">
        <v>894</v>
      </c>
      <c r="J878" t="s">
        <v>35</v>
      </c>
      <c r="K878" t="s">
        <v>958</v>
      </c>
      <c r="L878" s="1">
        <v>37855</v>
      </c>
      <c r="M878" t="s">
        <v>28</v>
      </c>
      <c r="N878" t="s">
        <v>27</v>
      </c>
      <c r="O878" t="s">
        <v>29</v>
      </c>
      <c r="P878" t="s">
        <v>94</v>
      </c>
      <c r="Q878" t="str">
        <f t="shared" si="42"/>
        <v>SMKN</v>
      </c>
      <c r="R878" t="str">
        <f t="shared" si="43"/>
        <v>Negeri</v>
      </c>
      <c r="S878" t="str">
        <f t="shared" si="41"/>
        <v>SMK</v>
      </c>
      <c r="T878" t="s">
        <v>27</v>
      </c>
      <c r="U878" t="s">
        <v>29</v>
      </c>
      <c r="V878" t="s">
        <v>37</v>
      </c>
      <c r="Z878" t="s">
        <v>1172</v>
      </c>
      <c r="AA878" t="str">
        <f>VLOOKUP(A878,[2]registrasi!$B$2:$C$955,2,FALSE)</f>
        <v>registrasi</v>
      </c>
      <c r="AB878">
        <f>VLOOKUP(G878,[3]Sheet1!$C$6:$G$46,5,FALSE)</f>
        <v>112</v>
      </c>
      <c r="AC878" t="str">
        <f>VLOOKUP(A878,[2]nim!$A$2:$B$922,2,FALSE)</f>
        <v>diterima</v>
      </c>
    </row>
    <row r="879" spans="1:29" x14ac:dyDescent="0.3">
      <c r="A879">
        <v>4210386755</v>
      </c>
      <c r="B879">
        <v>1</v>
      </c>
      <c r="D879">
        <v>3111215</v>
      </c>
      <c r="E879" t="s">
        <v>225</v>
      </c>
      <c r="F879" t="str">
        <f>VLOOKUP(E879,[1]PRODI_2019!$E$2:$J$70,6,FALSE)</f>
        <v>Teknik</v>
      </c>
      <c r="G879">
        <f>VLOOKUP(E879,[1]PRODI_2019!$E$2:$K$70,7,FALSE)</f>
        <v>3337</v>
      </c>
      <c r="H879" t="str">
        <f>VLOOKUP(F879,Sheet1!$H$4:$I$11,2,FALSE)</f>
        <v>3_Teknik</v>
      </c>
      <c r="I879" t="s">
        <v>895</v>
      </c>
      <c r="J879" t="s">
        <v>26</v>
      </c>
      <c r="K879" t="s">
        <v>961</v>
      </c>
      <c r="L879" s="1">
        <v>37693</v>
      </c>
      <c r="M879" t="s">
        <v>28</v>
      </c>
      <c r="N879" t="s">
        <v>49</v>
      </c>
      <c r="O879" t="s">
        <v>29</v>
      </c>
      <c r="P879" t="s">
        <v>1116</v>
      </c>
      <c r="Q879" t="str">
        <f t="shared" si="42"/>
        <v>SMAN</v>
      </c>
      <c r="R879" t="str">
        <f t="shared" si="43"/>
        <v>Negeri</v>
      </c>
      <c r="S879" t="str">
        <f t="shared" si="41"/>
        <v>SMA</v>
      </c>
      <c r="T879" t="s">
        <v>49</v>
      </c>
      <c r="U879" t="s">
        <v>29</v>
      </c>
      <c r="V879" t="s">
        <v>31</v>
      </c>
      <c r="Z879" t="s">
        <v>1173</v>
      </c>
      <c r="AA879" t="str">
        <f>VLOOKUP(A879,[2]registrasi!$B$2:$C$955,2,FALSE)</f>
        <v>registrasi</v>
      </c>
      <c r="AB879">
        <f>VLOOKUP(G879,[3]Sheet1!$C$6:$G$46,5,FALSE)</f>
        <v>1057</v>
      </c>
      <c r="AC879" t="e">
        <f>VLOOKUP(A879,[2]nim!$A$2:$B$922,2,FALSE)</f>
        <v>#N/A</v>
      </c>
    </row>
    <row r="880" spans="1:29" x14ac:dyDescent="0.3">
      <c r="A880">
        <v>4210392055</v>
      </c>
      <c r="B880">
        <v>1</v>
      </c>
      <c r="D880">
        <v>3112192</v>
      </c>
      <c r="E880" t="s">
        <v>202</v>
      </c>
      <c r="F880" t="str">
        <f>VLOOKUP(E880,[1]PRODI_2019!$E$2:$J$70,6,FALSE)</f>
        <v>FISIP</v>
      </c>
      <c r="G880">
        <f>VLOOKUP(E880,[1]PRODI_2019!$E$2:$K$70,7,FALSE)</f>
        <v>6670</v>
      </c>
      <c r="H880" t="str">
        <f>VLOOKUP(F880,Sheet1!$H$4:$I$11,2,FALSE)</f>
        <v>6_FISIP</v>
      </c>
      <c r="I880" t="s">
        <v>896</v>
      </c>
      <c r="J880" t="s">
        <v>35</v>
      </c>
      <c r="K880" t="s">
        <v>962</v>
      </c>
      <c r="L880" s="1">
        <v>37642</v>
      </c>
      <c r="M880" t="s">
        <v>28</v>
      </c>
      <c r="N880" t="s">
        <v>56</v>
      </c>
      <c r="O880" t="s">
        <v>29</v>
      </c>
      <c r="P880" t="s">
        <v>78</v>
      </c>
      <c r="Q880" t="str">
        <f t="shared" si="42"/>
        <v>SMAN</v>
      </c>
      <c r="R880" t="str">
        <f t="shared" si="43"/>
        <v>Negeri</v>
      </c>
      <c r="S880" t="str">
        <f t="shared" si="41"/>
        <v>SMA</v>
      </c>
      <c r="T880" t="s">
        <v>56</v>
      </c>
      <c r="U880" t="s">
        <v>29</v>
      </c>
      <c r="V880" t="s">
        <v>37</v>
      </c>
      <c r="Z880" t="s">
        <v>1172</v>
      </c>
      <c r="AA880" t="str">
        <f>VLOOKUP(A880,[2]registrasi!$B$2:$C$955,2,FALSE)</f>
        <v>registrasi</v>
      </c>
      <c r="AB880">
        <f>VLOOKUP(G880,[3]Sheet1!$C$6:$G$46,5,FALSE)</f>
        <v>512</v>
      </c>
      <c r="AC880" t="str">
        <f>VLOOKUP(A880,[2]nim!$A$2:$B$922,2,FALSE)</f>
        <v>diterima</v>
      </c>
    </row>
    <row r="881" spans="1:29" x14ac:dyDescent="0.3">
      <c r="A881">
        <v>4210823515</v>
      </c>
      <c r="B881">
        <v>1</v>
      </c>
      <c r="D881">
        <v>3112087</v>
      </c>
      <c r="E881" t="s">
        <v>1188</v>
      </c>
      <c r="F881" t="str">
        <f>VLOOKUP(E881,[1]PRODI_2019!$E$2:$J$70,6,FALSE)</f>
        <v>FKIP</v>
      </c>
      <c r="G881">
        <f>VLOOKUP(E881,[1]PRODI_2019!$E$2:$K$70,7,FALSE)</f>
        <v>2222</v>
      </c>
      <c r="H881" t="str">
        <f>VLOOKUP(F881,Sheet1!$H$4:$I$11,2,FALSE)</f>
        <v>2_FKIP</v>
      </c>
      <c r="I881" t="s">
        <v>897</v>
      </c>
      <c r="J881" t="s">
        <v>35</v>
      </c>
      <c r="K881" t="s">
        <v>960</v>
      </c>
      <c r="L881" s="1">
        <v>37839</v>
      </c>
      <c r="M881" t="s">
        <v>28</v>
      </c>
      <c r="N881" t="s">
        <v>27</v>
      </c>
      <c r="O881" t="s">
        <v>29</v>
      </c>
      <c r="P881" t="s">
        <v>148</v>
      </c>
      <c r="Q881" t="str">
        <f t="shared" si="42"/>
        <v>MAN</v>
      </c>
      <c r="R881" t="str">
        <f t="shared" si="43"/>
        <v>Negeri</v>
      </c>
      <c r="S881" t="str">
        <f t="shared" si="41"/>
        <v>MA</v>
      </c>
      <c r="T881" t="s">
        <v>27</v>
      </c>
      <c r="U881" t="s">
        <v>29</v>
      </c>
      <c r="V881" t="s">
        <v>37</v>
      </c>
      <c r="Z881" t="s">
        <v>1176</v>
      </c>
      <c r="AA881" t="str">
        <f>VLOOKUP(A881,[2]registrasi!$B$2:$C$955,2,FALSE)</f>
        <v>registrasi</v>
      </c>
      <c r="AB881">
        <f>VLOOKUP(G881,[3]Sheet1!$C$6:$G$46,5,FALSE)</f>
        <v>578</v>
      </c>
      <c r="AC881" t="str">
        <f>VLOOKUP(A881,[2]nim!$A$2:$B$922,2,FALSE)</f>
        <v>diterima</v>
      </c>
    </row>
    <row r="882" spans="1:29" x14ac:dyDescent="0.3">
      <c r="A882">
        <v>4210394741</v>
      </c>
      <c r="B882">
        <v>1</v>
      </c>
      <c r="D882">
        <v>3112041</v>
      </c>
      <c r="E882" t="s">
        <v>1186</v>
      </c>
      <c r="F882" t="str">
        <f>VLOOKUP(E882,[1]PRODI_2019!$E$2:$J$70,6,FALSE)</f>
        <v>FEB</v>
      </c>
      <c r="G882">
        <f>VLOOKUP(E882,[1]PRODI_2019!$E$2:$K$70,7,FALSE)</f>
        <v>5553</v>
      </c>
      <c r="H882" t="str">
        <f>VLOOKUP(F882,Sheet1!$H$4:$I$11,2,FALSE)</f>
        <v>5_FEB</v>
      </c>
      <c r="I882" t="s">
        <v>898</v>
      </c>
      <c r="J882" t="s">
        <v>26</v>
      </c>
      <c r="K882" t="s">
        <v>957</v>
      </c>
      <c r="L882" s="1">
        <v>37530</v>
      </c>
      <c r="M882" t="s">
        <v>28</v>
      </c>
      <c r="N882" t="s">
        <v>75</v>
      </c>
      <c r="O882" t="s">
        <v>1202</v>
      </c>
      <c r="P882" t="s">
        <v>1118</v>
      </c>
      <c r="Q882" t="str">
        <f t="shared" si="42"/>
        <v>SMAS</v>
      </c>
      <c r="R882" t="str">
        <f t="shared" si="43"/>
        <v>Swasta</v>
      </c>
      <c r="S882" t="str">
        <f t="shared" si="41"/>
        <v>SMA</v>
      </c>
      <c r="T882" t="s">
        <v>27</v>
      </c>
      <c r="U882" t="s">
        <v>29</v>
      </c>
      <c r="V882" t="s">
        <v>31</v>
      </c>
      <c r="Z882" t="s">
        <v>1176</v>
      </c>
      <c r="AA882" t="str">
        <f>VLOOKUP(A882,[2]registrasi!$B$2:$C$955,2,FALSE)</f>
        <v>registrasi</v>
      </c>
      <c r="AB882">
        <f>VLOOKUP(G882,[3]Sheet1!$C$6:$G$46,5,FALSE)</f>
        <v>288</v>
      </c>
      <c r="AC882" t="str">
        <f>VLOOKUP(A882,[2]nim!$A$2:$B$922,2,FALSE)</f>
        <v>diterima</v>
      </c>
    </row>
    <row r="883" spans="1:29" x14ac:dyDescent="0.3">
      <c r="A883">
        <v>4210402956</v>
      </c>
      <c r="B883">
        <v>1</v>
      </c>
      <c r="D883">
        <v>3112041</v>
      </c>
      <c r="E883" t="s">
        <v>1186</v>
      </c>
      <c r="F883" t="str">
        <f>VLOOKUP(E883,[1]PRODI_2019!$E$2:$J$70,6,FALSE)</f>
        <v>FEB</v>
      </c>
      <c r="G883">
        <f>VLOOKUP(E883,[1]PRODI_2019!$E$2:$K$70,7,FALSE)</f>
        <v>5553</v>
      </c>
      <c r="H883" t="str">
        <f>VLOOKUP(F883,Sheet1!$H$4:$I$11,2,FALSE)</f>
        <v>5_FEB</v>
      </c>
      <c r="I883" t="s">
        <v>1417</v>
      </c>
      <c r="J883" t="s">
        <v>35</v>
      </c>
      <c r="K883" t="s">
        <v>958</v>
      </c>
      <c r="L883" s="1">
        <v>37784</v>
      </c>
      <c r="M883" t="s">
        <v>28</v>
      </c>
      <c r="N883" t="s">
        <v>39</v>
      </c>
      <c r="O883" t="s">
        <v>29</v>
      </c>
      <c r="P883" t="s">
        <v>154</v>
      </c>
      <c r="Q883" t="str">
        <f t="shared" si="42"/>
        <v>SMAN</v>
      </c>
      <c r="R883" t="str">
        <f t="shared" si="43"/>
        <v>Negeri</v>
      </c>
      <c r="S883" t="str">
        <f t="shared" si="41"/>
        <v>SMA</v>
      </c>
      <c r="T883" t="s">
        <v>39</v>
      </c>
      <c r="U883" t="s">
        <v>29</v>
      </c>
      <c r="V883" t="s">
        <v>31</v>
      </c>
      <c r="Z883" t="s">
        <v>1179</v>
      </c>
      <c r="AA883" t="str">
        <f>VLOOKUP(A883,[2]registrasi!$B$2:$C$955,2,FALSE)</f>
        <v>registrasi</v>
      </c>
      <c r="AB883">
        <f>VLOOKUP(G883,[3]Sheet1!$C$6:$G$46,5,FALSE)</f>
        <v>288</v>
      </c>
      <c r="AC883" t="e">
        <f>VLOOKUP(A883,[2]nim!$A$2:$B$922,2,FALSE)</f>
        <v>#N/A</v>
      </c>
    </row>
    <row r="884" spans="1:29" x14ac:dyDescent="0.3">
      <c r="A884">
        <v>4210411973</v>
      </c>
      <c r="B884">
        <v>1</v>
      </c>
      <c r="D884">
        <v>3112064</v>
      </c>
      <c r="E884" t="s">
        <v>215</v>
      </c>
      <c r="F884" t="str">
        <f>VLOOKUP(E884,[1]PRODI_2019!$E$2:$J$70,6,FALSE)</f>
        <v>FISIP</v>
      </c>
      <c r="G884">
        <f>VLOOKUP(E884,[1]PRODI_2019!$E$2:$K$70,7,FALSE)</f>
        <v>6662</v>
      </c>
      <c r="H884" t="str">
        <f>VLOOKUP(F884,Sheet1!$H$4:$I$11,2,FALSE)</f>
        <v>6_FISIP</v>
      </c>
      <c r="I884" t="s">
        <v>899</v>
      </c>
      <c r="J884" t="s">
        <v>35</v>
      </c>
      <c r="K884" t="s">
        <v>964</v>
      </c>
      <c r="L884" s="1">
        <v>37794</v>
      </c>
      <c r="M884" t="s">
        <v>28</v>
      </c>
      <c r="N884" t="s">
        <v>36</v>
      </c>
      <c r="O884" t="s">
        <v>29</v>
      </c>
      <c r="P884" t="s">
        <v>91</v>
      </c>
      <c r="Q884" t="str">
        <f t="shared" si="42"/>
        <v>MAN</v>
      </c>
      <c r="R884" t="str">
        <f t="shared" si="43"/>
        <v>Negeri</v>
      </c>
      <c r="S884" t="str">
        <f t="shared" si="41"/>
        <v>MA</v>
      </c>
      <c r="T884" t="s">
        <v>36</v>
      </c>
      <c r="U884" t="s">
        <v>29</v>
      </c>
      <c r="V884" t="s">
        <v>37</v>
      </c>
      <c r="Z884" t="s">
        <v>1172</v>
      </c>
      <c r="AA884" t="str">
        <f>VLOOKUP(A884,[2]registrasi!$B$2:$C$955,2,FALSE)</f>
        <v>registrasi</v>
      </c>
      <c r="AB884">
        <f>VLOOKUP(G884,[3]Sheet1!$C$6:$G$46,5,FALSE)</f>
        <v>1423</v>
      </c>
      <c r="AC884" t="str">
        <f>VLOOKUP(A884,[2]nim!$A$2:$B$922,2,FALSE)</f>
        <v>diterima</v>
      </c>
    </row>
    <row r="885" spans="1:29" x14ac:dyDescent="0.3">
      <c r="A885">
        <v>4210866906</v>
      </c>
      <c r="B885">
        <v>1</v>
      </c>
      <c r="D885">
        <v>3111022</v>
      </c>
      <c r="E885" t="s">
        <v>209</v>
      </c>
      <c r="F885" t="str">
        <f>VLOOKUP(E885,[1]PRODI_2019!$E$2:$J$70,6,FALSE)</f>
        <v>Teknik</v>
      </c>
      <c r="G885">
        <f>VLOOKUP(E885,[1]PRODI_2019!$E$2:$K$70,7,FALSE)</f>
        <v>3332</v>
      </c>
      <c r="H885" t="str">
        <f>VLOOKUP(F885,Sheet1!$H$4:$I$11,2,FALSE)</f>
        <v>3_Teknik</v>
      </c>
      <c r="I885" t="s">
        <v>900</v>
      </c>
      <c r="J885" t="s">
        <v>35</v>
      </c>
      <c r="K885" t="s">
        <v>977</v>
      </c>
      <c r="L885" s="1">
        <v>37752</v>
      </c>
      <c r="M885" t="s">
        <v>28</v>
      </c>
      <c r="N885" t="s">
        <v>49</v>
      </c>
      <c r="O885" t="s">
        <v>29</v>
      </c>
      <c r="P885" t="s">
        <v>160</v>
      </c>
      <c r="Q885" t="str">
        <f t="shared" si="42"/>
        <v>SMAN</v>
      </c>
      <c r="R885" t="str">
        <f t="shared" si="43"/>
        <v>Negeri</v>
      </c>
      <c r="S885" t="str">
        <f t="shared" si="41"/>
        <v>SMA</v>
      </c>
      <c r="T885" t="s">
        <v>49</v>
      </c>
      <c r="U885" t="s">
        <v>29</v>
      </c>
      <c r="V885" t="s">
        <v>31</v>
      </c>
      <c r="Z885" t="s">
        <v>1179</v>
      </c>
      <c r="AA885" t="str">
        <f>VLOOKUP(A885,[2]registrasi!$B$2:$C$955,2,FALSE)</f>
        <v>registrasi</v>
      </c>
      <c r="AB885">
        <f>VLOOKUP(G885,[3]Sheet1!$C$6:$G$46,5,FALSE)</f>
        <v>434</v>
      </c>
      <c r="AC885" t="str">
        <f>VLOOKUP(A885,[2]nim!$A$2:$B$922,2,FALSE)</f>
        <v>diterima</v>
      </c>
    </row>
    <row r="886" spans="1:29" x14ac:dyDescent="0.3">
      <c r="A886">
        <v>4210613161</v>
      </c>
      <c r="B886">
        <v>1</v>
      </c>
      <c r="D886">
        <v>3111084</v>
      </c>
      <c r="E886" t="s">
        <v>205</v>
      </c>
      <c r="F886" t="str">
        <f>VLOOKUP(E886,[1]PRODI_2019!$E$2:$J$70,6,FALSE)</f>
        <v>Pertanian</v>
      </c>
      <c r="G886">
        <f>VLOOKUP(E886,[1]PRODI_2019!$E$2:$K$70,7,FALSE)</f>
        <v>4442</v>
      </c>
      <c r="H886" t="str">
        <f>VLOOKUP(F886,Sheet1!$H$4:$I$11,2,FALSE)</f>
        <v>4_Pertanian</v>
      </c>
      <c r="I886" t="s">
        <v>1418</v>
      </c>
      <c r="J886" t="s">
        <v>35</v>
      </c>
      <c r="K886" t="s">
        <v>966</v>
      </c>
      <c r="L886" s="1">
        <v>37733</v>
      </c>
      <c r="M886" t="s">
        <v>28</v>
      </c>
      <c r="N886" t="s">
        <v>49</v>
      </c>
      <c r="O886" t="s">
        <v>29</v>
      </c>
      <c r="P886" t="s">
        <v>133</v>
      </c>
      <c r="Q886" t="str">
        <f t="shared" si="42"/>
        <v>SMAN</v>
      </c>
      <c r="R886" t="str">
        <f t="shared" si="43"/>
        <v>Negeri</v>
      </c>
      <c r="S886" t="str">
        <f t="shared" si="41"/>
        <v>SMA</v>
      </c>
      <c r="T886" t="s">
        <v>49</v>
      </c>
      <c r="U886" t="s">
        <v>29</v>
      </c>
      <c r="V886" t="s">
        <v>37</v>
      </c>
      <c r="Z886" t="s">
        <v>1172</v>
      </c>
      <c r="AA886" t="str">
        <f>VLOOKUP(A886,[2]registrasi!$B$2:$C$955,2,FALSE)</f>
        <v>registrasi</v>
      </c>
      <c r="AB886">
        <f>VLOOKUP(G886,[3]Sheet1!$C$6:$G$46,5,FALSE)</f>
        <v>404</v>
      </c>
      <c r="AC886" t="str">
        <f>VLOOKUP(A886,[2]nim!$A$2:$B$922,2,FALSE)</f>
        <v>diterima</v>
      </c>
    </row>
    <row r="887" spans="1:29" x14ac:dyDescent="0.3">
      <c r="A887">
        <v>4210431823</v>
      </c>
      <c r="B887">
        <v>1</v>
      </c>
      <c r="D887">
        <v>3112114</v>
      </c>
      <c r="E887" t="s">
        <v>229</v>
      </c>
      <c r="F887" t="str">
        <f>VLOOKUP(E887,[1]PRODI_2019!$E$2:$J$70,6,FALSE)</f>
        <v>FKIP</v>
      </c>
      <c r="G887">
        <f>VLOOKUP(E887,[1]PRODI_2019!$E$2:$K$70,7,FALSE)</f>
        <v>2228</v>
      </c>
      <c r="H887" t="str">
        <f>VLOOKUP(F887,Sheet1!$H$4:$I$11,2,FALSE)</f>
        <v>2_FKIP</v>
      </c>
      <c r="I887" t="s">
        <v>1419</v>
      </c>
      <c r="J887" t="s">
        <v>35</v>
      </c>
      <c r="K887" t="s">
        <v>958</v>
      </c>
      <c r="L887" s="1">
        <v>37684</v>
      </c>
      <c r="M887" t="s">
        <v>28</v>
      </c>
      <c r="N887" t="s">
        <v>27</v>
      </c>
      <c r="O887" t="s">
        <v>29</v>
      </c>
      <c r="P887" t="s">
        <v>1118</v>
      </c>
      <c r="Q887" t="str">
        <f t="shared" si="42"/>
        <v>SMAS</v>
      </c>
      <c r="R887" t="str">
        <f t="shared" si="43"/>
        <v>Swasta</v>
      </c>
      <c r="S887" t="str">
        <f t="shared" si="41"/>
        <v>SMA</v>
      </c>
      <c r="T887" t="s">
        <v>27</v>
      </c>
      <c r="U887" t="s">
        <v>29</v>
      </c>
      <c r="V887" t="s">
        <v>31</v>
      </c>
      <c r="Z887" t="s">
        <v>1175</v>
      </c>
      <c r="AA887" t="str">
        <f>VLOOKUP(A887,[2]registrasi!$B$2:$C$955,2,FALSE)</f>
        <v>registrasi</v>
      </c>
      <c r="AB887">
        <f>VLOOKUP(G887,[3]Sheet1!$C$6:$G$46,5,FALSE)</f>
        <v>224</v>
      </c>
      <c r="AC887" t="e">
        <f>VLOOKUP(A887,[2]nim!$A$2:$B$922,2,FALSE)</f>
        <v>#N/A</v>
      </c>
    </row>
    <row r="888" spans="1:29" x14ac:dyDescent="0.3">
      <c r="A888">
        <v>4210432648</v>
      </c>
      <c r="B888">
        <v>1</v>
      </c>
      <c r="D888">
        <v>3112192</v>
      </c>
      <c r="E888" t="s">
        <v>202</v>
      </c>
      <c r="F888" t="str">
        <f>VLOOKUP(E888,[1]PRODI_2019!$E$2:$J$70,6,FALSE)</f>
        <v>FISIP</v>
      </c>
      <c r="G888">
        <f>VLOOKUP(E888,[1]PRODI_2019!$E$2:$K$70,7,FALSE)</f>
        <v>6670</v>
      </c>
      <c r="H888" t="str">
        <f>VLOOKUP(F888,Sheet1!$H$4:$I$11,2,FALSE)</f>
        <v>6_FISIP</v>
      </c>
      <c r="I888" t="s">
        <v>901</v>
      </c>
      <c r="J888" t="s">
        <v>26</v>
      </c>
      <c r="K888" t="s">
        <v>960</v>
      </c>
      <c r="L888" s="1">
        <v>37618</v>
      </c>
      <c r="M888" t="s">
        <v>28</v>
      </c>
      <c r="N888" t="s">
        <v>39</v>
      </c>
      <c r="O888" t="s">
        <v>29</v>
      </c>
      <c r="P888" t="s">
        <v>154</v>
      </c>
      <c r="Q888" t="str">
        <f t="shared" si="42"/>
        <v>SMAN</v>
      </c>
      <c r="R888" t="str">
        <f t="shared" si="43"/>
        <v>Negeri</v>
      </c>
      <c r="S888" t="str">
        <f t="shared" si="41"/>
        <v>SMA</v>
      </c>
      <c r="T888" t="s">
        <v>39</v>
      </c>
      <c r="U888" t="s">
        <v>29</v>
      </c>
      <c r="V888" t="s">
        <v>31</v>
      </c>
      <c r="Z888" t="s">
        <v>1177</v>
      </c>
      <c r="AA888" t="str">
        <f>VLOOKUP(A888,[2]registrasi!$B$2:$C$955,2,FALSE)</f>
        <v>registrasi</v>
      </c>
      <c r="AB888">
        <f>VLOOKUP(G888,[3]Sheet1!$C$6:$G$46,5,FALSE)</f>
        <v>512</v>
      </c>
      <c r="AC888" t="e">
        <f>VLOOKUP(A888,[2]nim!$A$2:$B$922,2,FALSE)</f>
        <v>#N/A</v>
      </c>
    </row>
    <row r="889" spans="1:29" x14ac:dyDescent="0.3">
      <c r="A889">
        <v>4210438071</v>
      </c>
      <c r="B889">
        <v>1</v>
      </c>
      <c r="D889">
        <v>3112095</v>
      </c>
      <c r="E889" t="s">
        <v>212</v>
      </c>
      <c r="F889" t="str">
        <f>VLOOKUP(E889,[1]PRODI_2019!$E$2:$J$70,6,FALSE)</f>
        <v>FKIP</v>
      </c>
      <c r="G889">
        <f>VLOOKUP(E889,[1]PRODI_2019!$E$2:$K$70,7,FALSE)</f>
        <v>2223</v>
      </c>
      <c r="H889" t="str">
        <f>VLOOKUP(F889,Sheet1!$H$4:$I$11,2,FALSE)</f>
        <v>2_FKIP</v>
      </c>
      <c r="I889" t="s">
        <v>902</v>
      </c>
      <c r="J889" t="s">
        <v>35</v>
      </c>
      <c r="K889" t="s">
        <v>957</v>
      </c>
      <c r="L889" s="1">
        <v>37814</v>
      </c>
      <c r="M889" t="s">
        <v>28</v>
      </c>
      <c r="N889" t="s">
        <v>27</v>
      </c>
      <c r="O889" t="s">
        <v>29</v>
      </c>
      <c r="P889" t="s">
        <v>1121</v>
      </c>
      <c r="Q889" t="str">
        <f t="shared" si="42"/>
        <v>MAS</v>
      </c>
      <c r="R889" t="str">
        <f t="shared" si="43"/>
        <v>Swasta</v>
      </c>
      <c r="S889" t="str">
        <f t="shared" si="41"/>
        <v>MA</v>
      </c>
      <c r="T889" t="s">
        <v>56</v>
      </c>
      <c r="U889" t="s">
        <v>29</v>
      </c>
      <c r="V889" t="s">
        <v>31</v>
      </c>
      <c r="Z889" t="s">
        <v>1175</v>
      </c>
      <c r="AA889" t="str">
        <f>VLOOKUP(A889,[2]registrasi!$B$2:$C$955,2,FALSE)</f>
        <v>registrasi</v>
      </c>
      <c r="AB889">
        <f>VLOOKUP(G889,[3]Sheet1!$C$6:$G$46,5,FALSE)</f>
        <v>660</v>
      </c>
      <c r="AC889" t="e">
        <f>VLOOKUP(A889,[2]nim!$A$2:$B$922,2,FALSE)</f>
        <v>#N/A</v>
      </c>
    </row>
    <row r="890" spans="1:29" x14ac:dyDescent="0.3">
      <c r="A890">
        <v>4210407646</v>
      </c>
      <c r="B890">
        <v>1</v>
      </c>
      <c r="D890">
        <v>3111014</v>
      </c>
      <c r="E890" t="s">
        <v>213</v>
      </c>
      <c r="F890" t="str">
        <f>VLOOKUP(E890,[1]PRODI_2019!$E$2:$J$70,6,FALSE)</f>
        <v>Teknik</v>
      </c>
      <c r="G890">
        <f>VLOOKUP(E890,[1]PRODI_2019!$E$2:$K$70,7,FALSE)</f>
        <v>3331</v>
      </c>
      <c r="H890" t="str">
        <f>VLOOKUP(F890,Sheet1!$H$4:$I$11,2,FALSE)</f>
        <v>3_Teknik</v>
      </c>
      <c r="I890" t="s">
        <v>903</v>
      </c>
      <c r="J890" t="s">
        <v>26</v>
      </c>
      <c r="K890" t="s">
        <v>960</v>
      </c>
      <c r="L890" s="1">
        <v>37610</v>
      </c>
      <c r="M890" t="s">
        <v>28</v>
      </c>
      <c r="N890" t="s">
        <v>27</v>
      </c>
      <c r="O890" t="s">
        <v>29</v>
      </c>
      <c r="P890" t="s">
        <v>1118</v>
      </c>
      <c r="Q890" t="str">
        <f t="shared" si="42"/>
        <v>SMAS</v>
      </c>
      <c r="R890" t="str">
        <f t="shared" si="43"/>
        <v>Swasta</v>
      </c>
      <c r="S890" t="str">
        <f t="shared" si="41"/>
        <v>SMA</v>
      </c>
      <c r="T890" t="s">
        <v>27</v>
      </c>
      <c r="U890" t="s">
        <v>29</v>
      </c>
      <c r="V890" t="s">
        <v>31</v>
      </c>
      <c r="Z890" t="s">
        <v>1176</v>
      </c>
      <c r="AA890" t="str">
        <f>VLOOKUP(A890,[2]registrasi!$B$2:$C$955,2,FALSE)</f>
        <v>registrasi</v>
      </c>
      <c r="AB890">
        <f>VLOOKUP(G890,[3]Sheet1!$C$6:$G$46,5,FALSE)</f>
        <v>365</v>
      </c>
      <c r="AC890" t="str">
        <f>VLOOKUP(A890,[2]nim!$A$2:$B$922,2,FALSE)</f>
        <v>diterima</v>
      </c>
    </row>
    <row r="891" spans="1:29" x14ac:dyDescent="0.3">
      <c r="A891">
        <v>4210446245</v>
      </c>
      <c r="B891">
        <v>1</v>
      </c>
      <c r="D891">
        <v>3111045</v>
      </c>
      <c r="E891" t="s">
        <v>226</v>
      </c>
      <c r="F891" t="str">
        <f>VLOOKUP(E891,[1]PRODI_2019!$E$2:$J$70,6,FALSE)</f>
        <v>Teknik</v>
      </c>
      <c r="G891">
        <f>VLOOKUP(E891,[1]PRODI_2019!$E$2:$K$70,7,FALSE)</f>
        <v>3334</v>
      </c>
      <c r="H891" t="str">
        <f>VLOOKUP(F891,Sheet1!$H$4:$I$11,2,FALSE)</f>
        <v>3_Teknik</v>
      </c>
      <c r="I891" t="s">
        <v>904</v>
      </c>
      <c r="J891" t="s">
        <v>26</v>
      </c>
      <c r="K891" t="s">
        <v>974</v>
      </c>
      <c r="L891" s="1">
        <v>37677</v>
      </c>
      <c r="M891" t="s">
        <v>28</v>
      </c>
      <c r="N891" t="s">
        <v>43</v>
      </c>
      <c r="O891" t="s">
        <v>29</v>
      </c>
      <c r="P891" t="s">
        <v>69</v>
      </c>
      <c r="Q891" t="str">
        <f t="shared" si="42"/>
        <v>SMAN</v>
      </c>
      <c r="R891" t="str">
        <f t="shared" si="43"/>
        <v>Negeri</v>
      </c>
      <c r="S891" t="str">
        <f t="shared" si="41"/>
        <v>SMA</v>
      </c>
      <c r="T891" t="s">
        <v>43</v>
      </c>
      <c r="U891" t="s">
        <v>29</v>
      </c>
      <c r="V891" t="s">
        <v>31</v>
      </c>
      <c r="Z891" t="s">
        <v>1179</v>
      </c>
      <c r="AA891" t="str">
        <f>VLOOKUP(A891,[2]registrasi!$B$2:$C$955,2,FALSE)</f>
        <v>registrasi</v>
      </c>
      <c r="AB891">
        <f>VLOOKUP(G891,[3]Sheet1!$C$6:$G$46,5,FALSE)</f>
        <v>236</v>
      </c>
      <c r="AC891" t="str">
        <f>VLOOKUP(A891,[2]nim!$A$2:$B$922,2,FALSE)</f>
        <v>diterima</v>
      </c>
    </row>
    <row r="892" spans="1:29" x14ac:dyDescent="0.3">
      <c r="A892">
        <v>4210484114</v>
      </c>
      <c r="B892">
        <v>1</v>
      </c>
      <c r="D892">
        <v>3111103</v>
      </c>
      <c r="E892" t="s">
        <v>216</v>
      </c>
      <c r="F892" t="str">
        <f>VLOOKUP(E892,[1]PRODI_2019!$E$2:$J$70,6,FALSE)</f>
        <v>FKIP</v>
      </c>
      <c r="G892">
        <f>VLOOKUP(E892,[1]PRODI_2019!$E$2:$K$70,7,FALSE)</f>
        <v>2224</v>
      </c>
      <c r="H892" t="str">
        <f>VLOOKUP(F892,Sheet1!$H$4:$I$11,2,FALSE)</f>
        <v>2_FKIP</v>
      </c>
      <c r="I892" t="s">
        <v>1420</v>
      </c>
      <c r="J892" t="s">
        <v>35</v>
      </c>
      <c r="K892" t="s">
        <v>972</v>
      </c>
      <c r="L892" s="1">
        <v>37752</v>
      </c>
      <c r="M892" t="s">
        <v>28</v>
      </c>
      <c r="N892" t="s">
        <v>36</v>
      </c>
      <c r="O892" t="s">
        <v>29</v>
      </c>
      <c r="P892" t="s">
        <v>143</v>
      </c>
      <c r="Q892" t="str">
        <f t="shared" si="42"/>
        <v>SMAN</v>
      </c>
      <c r="R892" t="str">
        <f t="shared" si="43"/>
        <v>Negeri</v>
      </c>
      <c r="S892" t="str">
        <f t="shared" si="41"/>
        <v>SMA</v>
      </c>
      <c r="T892" t="s">
        <v>36</v>
      </c>
      <c r="U892" t="s">
        <v>29</v>
      </c>
      <c r="V892" t="s">
        <v>31</v>
      </c>
      <c r="Z892" t="s">
        <v>1174</v>
      </c>
      <c r="AA892" t="str">
        <f>VLOOKUP(A892,[2]registrasi!$B$2:$C$955,2,FALSE)</f>
        <v>registrasi</v>
      </c>
      <c r="AB892">
        <f>VLOOKUP(G892,[3]Sheet1!$C$6:$G$46,5,FALSE)</f>
        <v>442</v>
      </c>
      <c r="AC892" t="e">
        <f>VLOOKUP(A892,[2]nim!$A$2:$B$922,2,FALSE)</f>
        <v>#N/A</v>
      </c>
    </row>
    <row r="893" spans="1:29" x14ac:dyDescent="0.3">
      <c r="A893">
        <v>4210926050</v>
      </c>
      <c r="B893">
        <v>1</v>
      </c>
      <c r="D893">
        <v>3112122</v>
      </c>
      <c r="E893" t="s">
        <v>236</v>
      </c>
      <c r="F893" t="str">
        <f>VLOOKUP(E893,[1]PRODI_2019!$E$2:$J$70,6,FALSE)</f>
        <v>FEB</v>
      </c>
      <c r="G893">
        <f>VLOOKUP(E893,[1]PRODI_2019!$E$2:$K$70,7,FALSE)</f>
        <v>5554</v>
      </c>
      <c r="H893" t="str">
        <f>VLOOKUP(F893,Sheet1!$H$4:$I$11,2,FALSE)</f>
        <v>5_FEB</v>
      </c>
      <c r="I893" t="s">
        <v>905</v>
      </c>
      <c r="J893" t="s">
        <v>35</v>
      </c>
      <c r="K893" t="s">
        <v>962</v>
      </c>
      <c r="L893" s="1">
        <v>37869</v>
      </c>
      <c r="M893" t="s">
        <v>28</v>
      </c>
      <c r="N893" t="s">
        <v>56</v>
      </c>
      <c r="O893" t="s">
        <v>29</v>
      </c>
      <c r="P893" t="s">
        <v>98</v>
      </c>
      <c r="Q893" t="str">
        <f t="shared" si="42"/>
        <v>SMAN</v>
      </c>
      <c r="R893" t="str">
        <f t="shared" si="43"/>
        <v>Negeri</v>
      </c>
      <c r="S893" t="str">
        <f t="shared" si="41"/>
        <v>SMA</v>
      </c>
      <c r="T893" t="s">
        <v>56</v>
      </c>
      <c r="U893" t="s">
        <v>29</v>
      </c>
      <c r="V893" t="s">
        <v>37</v>
      </c>
      <c r="Z893" t="s">
        <v>1173</v>
      </c>
      <c r="AA893" t="str">
        <f>VLOOKUP(A893,[2]registrasi!$B$2:$C$955,2,FALSE)</f>
        <v>registrasi</v>
      </c>
      <c r="AB893">
        <f>VLOOKUP(G893,[3]Sheet1!$C$6:$G$46,5,FALSE)</f>
        <v>332</v>
      </c>
      <c r="AC893" t="str">
        <f>VLOOKUP(A893,[2]nim!$A$2:$B$922,2,FALSE)</f>
        <v>diterima</v>
      </c>
    </row>
    <row r="894" spans="1:29" x14ac:dyDescent="0.3">
      <c r="A894">
        <v>4210497116</v>
      </c>
      <c r="B894">
        <v>1</v>
      </c>
      <c r="D894">
        <v>3112072</v>
      </c>
      <c r="E894" t="s">
        <v>203</v>
      </c>
      <c r="F894" t="str">
        <f>VLOOKUP(E894,[1]PRODI_2019!$E$2:$J$70,6,FALSE)</f>
        <v>FKIP</v>
      </c>
      <c r="G894">
        <f>VLOOKUP(E894,[1]PRODI_2019!$E$2:$K$70,7,FALSE)</f>
        <v>2221</v>
      </c>
      <c r="H894" t="str">
        <f>VLOOKUP(F894,Sheet1!$H$4:$I$11,2,FALSE)</f>
        <v>2_FKIP</v>
      </c>
      <c r="I894" t="s">
        <v>906</v>
      </c>
      <c r="J894" t="s">
        <v>35</v>
      </c>
      <c r="K894" t="s">
        <v>962</v>
      </c>
      <c r="L894" s="1">
        <v>37554</v>
      </c>
      <c r="M894" t="s">
        <v>28</v>
      </c>
      <c r="N894" t="s">
        <v>43</v>
      </c>
      <c r="O894" t="s">
        <v>29</v>
      </c>
      <c r="P894" t="s">
        <v>181</v>
      </c>
      <c r="Q894" t="str">
        <f t="shared" si="42"/>
        <v>SMAN</v>
      </c>
      <c r="R894" t="str">
        <f t="shared" si="43"/>
        <v>Negeri</v>
      </c>
      <c r="S894" t="str">
        <f t="shared" si="41"/>
        <v>SMA</v>
      </c>
      <c r="T894" t="s">
        <v>43</v>
      </c>
      <c r="U894" t="s">
        <v>29</v>
      </c>
      <c r="V894" t="s">
        <v>31</v>
      </c>
      <c r="Z894" t="s">
        <v>1178</v>
      </c>
      <c r="AA894" t="str">
        <f>VLOOKUP(A894,[2]registrasi!$B$2:$C$955,2,FALSE)</f>
        <v>registrasi</v>
      </c>
      <c r="AB894">
        <f>VLOOKUP(G894,[3]Sheet1!$C$6:$G$46,5,FALSE)</f>
        <v>112</v>
      </c>
      <c r="AC894" t="str">
        <f>VLOOKUP(A894,[2]nim!$A$2:$B$922,2,FALSE)</f>
        <v>diterima</v>
      </c>
    </row>
    <row r="895" spans="1:29" x14ac:dyDescent="0.3">
      <c r="A895">
        <v>4210497243</v>
      </c>
      <c r="B895">
        <v>1</v>
      </c>
      <c r="D895">
        <v>3111061</v>
      </c>
      <c r="E895" t="s">
        <v>223</v>
      </c>
      <c r="F895" t="str">
        <f>VLOOKUP(E895,[1]PRODI_2019!$E$2:$J$70,6,FALSE)</f>
        <v>Teknik</v>
      </c>
      <c r="G895">
        <f>VLOOKUP(E895,[1]PRODI_2019!$E$2:$K$70,7,FALSE)</f>
        <v>3336</v>
      </c>
      <c r="H895" t="str">
        <f>VLOOKUP(F895,Sheet1!$H$4:$I$11,2,FALSE)</f>
        <v>3_Teknik</v>
      </c>
      <c r="I895" t="s">
        <v>907</v>
      </c>
      <c r="J895" t="s">
        <v>26</v>
      </c>
      <c r="K895" t="s">
        <v>957</v>
      </c>
      <c r="L895" s="1">
        <v>37629</v>
      </c>
      <c r="M895" t="s">
        <v>28</v>
      </c>
      <c r="N895" t="s">
        <v>43</v>
      </c>
      <c r="O895" t="s">
        <v>29</v>
      </c>
      <c r="P895" t="s">
        <v>69</v>
      </c>
      <c r="Q895" t="str">
        <f t="shared" si="42"/>
        <v>SMAN</v>
      </c>
      <c r="R895" t="str">
        <f t="shared" si="43"/>
        <v>Negeri</v>
      </c>
      <c r="S895" t="str">
        <f t="shared" si="41"/>
        <v>SMA</v>
      </c>
      <c r="T895" t="s">
        <v>43</v>
      </c>
      <c r="U895" t="s">
        <v>29</v>
      </c>
      <c r="V895" t="s">
        <v>31</v>
      </c>
      <c r="Z895" t="s">
        <v>1178</v>
      </c>
      <c r="AA895" t="str">
        <f>VLOOKUP(A895,[2]registrasi!$B$2:$C$955,2,FALSE)</f>
        <v>registrasi</v>
      </c>
      <c r="AB895">
        <f>VLOOKUP(G895,[3]Sheet1!$C$6:$G$46,5,FALSE)</f>
        <v>511</v>
      </c>
      <c r="AC895" t="e">
        <f>VLOOKUP(A895,[2]nim!$A$2:$B$922,2,FALSE)</f>
        <v>#N/A</v>
      </c>
    </row>
    <row r="896" spans="1:29" x14ac:dyDescent="0.3">
      <c r="A896">
        <v>4210500734</v>
      </c>
      <c r="B896">
        <v>1</v>
      </c>
      <c r="D896">
        <v>3111134</v>
      </c>
      <c r="E896" t="s">
        <v>217</v>
      </c>
      <c r="F896" t="str">
        <f>VLOOKUP(E896,[1]PRODI_2019!$E$2:$J$70,6,FALSE)</f>
        <v>FKIP</v>
      </c>
      <c r="G896">
        <f>VLOOKUP(E896,[1]PRODI_2019!$E$2:$K$70,7,FALSE)</f>
        <v>2284</v>
      </c>
      <c r="H896" t="str">
        <f>VLOOKUP(F896,Sheet1!$H$4:$I$11,2,FALSE)</f>
        <v>2_FKIP</v>
      </c>
      <c r="I896" t="s">
        <v>1421</v>
      </c>
      <c r="J896" t="s">
        <v>26</v>
      </c>
      <c r="K896" t="s">
        <v>966</v>
      </c>
      <c r="L896" s="1">
        <v>37491</v>
      </c>
      <c r="M896" t="s">
        <v>28</v>
      </c>
      <c r="N896" t="s">
        <v>49</v>
      </c>
      <c r="O896" t="s">
        <v>29</v>
      </c>
      <c r="P896" t="s">
        <v>137</v>
      </c>
      <c r="Q896" t="str">
        <f t="shared" si="42"/>
        <v>SMKN</v>
      </c>
      <c r="R896" t="str">
        <f t="shared" si="43"/>
        <v>Negeri</v>
      </c>
      <c r="S896" t="str">
        <f t="shared" si="41"/>
        <v>SMK</v>
      </c>
      <c r="T896" t="s">
        <v>36</v>
      </c>
      <c r="U896" t="s">
        <v>29</v>
      </c>
      <c r="V896" t="s">
        <v>37</v>
      </c>
      <c r="Z896" t="s">
        <v>1172</v>
      </c>
      <c r="AA896" t="str">
        <f>VLOOKUP(A896,[2]registrasi!$B$2:$C$955,2,FALSE)</f>
        <v>registrasi</v>
      </c>
      <c r="AB896">
        <f>VLOOKUP(G896,[3]Sheet1!$C$6:$G$46,5,FALSE)</f>
        <v>52</v>
      </c>
      <c r="AC896" t="e">
        <f>VLOOKUP(A896,[2]nim!$A$2:$B$922,2,FALSE)</f>
        <v>#N/A</v>
      </c>
    </row>
    <row r="897" spans="1:29" x14ac:dyDescent="0.3">
      <c r="A897">
        <v>4210500818</v>
      </c>
      <c r="B897">
        <v>1</v>
      </c>
      <c r="D897">
        <v>3112017</v>
      </c>
      <c r="E897" t="s">
        <v>1187</v>
      </c>
      <c r="F897" t="str">
        <f>VLOOKUP(E897,[1]PRODI_2019!$E$2:$J$70,6,FALSE)</f>
        <v>Hukum</v>
      </c>
      <c r="G897">
        <f>VLOOKUP(E897,[1]PRODI_2019!$E$2:$K$70,7,FALSE)</f>
        <v>1111</v>
      </c>
      <c r="H897" t="str">
        <f>VLOOKUP(F897,Sheet1!$H$4:$I$11,2,FALSE)</f>
        <v>1_Hukum</v>
      </c>
      <c r="I897" t="s">
        <v>908</v>
      </c>
      <c r="J897" t="s">
        <v>35</v>
      </c>
      <c r="K897" t="s">
        <v>962</v>
      </c>
      <c r="L897" s="1">
        <v>37766</v>
      </c>
      <c r="M897" t="s">
        <v>28</v>
      </c>
      <c r="N897" t="s">
        <v>56</v>
      </c>
      <c r="O897" t="s">
        <v>29</v>
      </c>
      <c r="P897" t="s">
        <v>1148</v>
      </c>
      <c r="Q897" t="str">
        <f t="shared" si="42"/>
        <v>MAS</v>
      </c>
      <c r="R897" t="str">
        <f t="shared" si="43"/>
        <v>Swasta</v>
      </c>
      <c r="S897" t="str">
        <f t="shared" si="41"/>
        <v>MA</v>
      </c>
      <c r="T897" t="s">
        <v>56</v>
      </c>
      <c r="U897" t="s">
        <v>29</v>
      </c>
      <c r="V897" t="s">
        <v>37</v>
      </c>
      <c r="Z897" t="s">
        <v>1172</v>
      </c>
      <c r="AA897" t="str">
        <f>VLOOKUP(A897,[2]registrasi!$B$2:$C$955,2,FALSE)</f>
        <v>registrasi</v>
      </c>
      <c r="AB897">
        <f>VLOOKUP(G897,[3]Sheet1!$C$6:$G$46,5,FALSE)</f>
        <v>1201</v>
      </c>
      <c r="AC897" t="str">
        <f>VLOOKUP(A897,[2]nim!$A$2:$B$922,2,FALSE)</f>
        <v>diterima</v>
      </c>
    </row>
    <row r="898" spans="1:29" x14ac:dyDescent="0.3">
      <c r="A898">
        <v>4210502557</v>
      </c>
      <c r="B898">
        <v>1</v>
      </c>
      <c r="D898">
        <v>3112064</v>
      </c>
      <c r="E898" t="s">
        <v>215</v>
      </c>
      <c r="F898" t="str">
        <f>VLOOKUP(E898,[1]PRODI_2019!$E$2:$J$70,6,FALSE)</f>
        <v>FISIP</v>
      </c>
      <c r="G898">
        <f>VLOOKUP(E898,[1]PRODI_2019!$E$2:$K$70,7,FALSE)</f>
        <v>6662</v>
      </c>
      <c r="H898" t="str">
        <f>VLOOKUP(F898,Sheet1!$H$4:$I$11,2,FALSE)</f>
        <v>6_FISIP</v>
      </c>
      <c r="I898" t="s">
        <v>909</v>
      </c>
      <c r="J898" t="s">
        <v>26</v>
      </c>
      <c r="K898" t="s">
        <v>962</v>
      </c>
      <c r="L898" s="1">
        <v>37743</v>
      </c>
      <c r="M898" t="s">
        <v>28</v>
      </c>
      <c r="N898" t="s">
        <v>43</v>
      </c>
      <c r="O898" t="s">
        <v>29</v>
      </c>
      <c r="P898" t="s">
        <v>111</v>
      </c>
      <c r="Q898" t="str">
        <f t="shared" si="42"/>
        <v>SMAN</v>
      </c>
      <c r="R898" t="str">
        <f t="shared" si="43"/>
        <v>Negeri</v>
      </c>
      <c r="S898" t="str">
        <f t="shared" si="41"/>
        <v>SMA</v>
      </c>
      <c r="T898" t="s">
        <v>43</v>
      </c>
      <c r="U898" t="s">
        <v>29</v>
      </c>
      <c r="V898" t="s">
        <v>31</v>
      </c>
      <c r="Z898" t="s">
        <v>1178</v>
      </c>
      <c r="AA898" t="str">
        <f>VLOOKUP(A898,[2]registrasi!$B$2:$C$955,2,FALSE)</f>
        <v>registrasi</v>
      </c>
      <c r="AB898">
        <f>VLOOKUP(G898,[3]Sheet1!$C$6:$G$46,5,FALSE)</f>
        <v>1423</v>
      </c>
      <c r="AC898" t="e">
        <f>VLOOKUP(A898,[2]nim!$A$2:$B$922,2,FALSE)</f>
        <v>#N/A</v>
      </c>
    </row>
    <row r="899" spans="1:29" x14ac:dyDescent="0.3">
      <c r="A899">
        <v>4210920340</v>
      </c>
      <c r="B899">
        <v>1</v>
      </c>
      <c r="D899">
        <v>3112161</v>
      </c>
      <c r="E899" t="s">
        <v>199</v>
      </c>
      <c r="F899" t="str">
        <f>VLOOKUP(E899,[1]PRODI_2019!$E$2:$J$70,6,FALSE)</f>
        <v>FKIP</v>
      </c>
      <c r="G899">
        <f>VLOOKUP(E899,[1]PRODI_2019!$E$2:$K$70,7,FALSE)</f>
        <v>2289</v>
      </c>
      <c r="H899" t="str">
        <f>VLOOKUP(F899,Sheet1!$H$4:$I$11,2,FALSE)</f>
        <v>2_FKIP</v>
      </c>
      <c r="I899" t="s">
        <v>1422</v>
      </c>
      <c r="J899" t="s">
        <v>26</v>
      </c>
      <c r="K899" t="s">
        <v>1050</v>
      </c>
      <c r="L899" s="1">
        <v>37794</v>
      </c>
      <c r="M899" t="s">
        <v>28</v>
      </c>
      <c r="N899" t="s">
        <v>56</v>
      </c>
      <c r="O899" t="s">
        <v>29</v>
      </c>
      <c r="P899" t="s">
        <v>188</v>
      </c>
      <c r="Q899" t="str">
        <f t="shared" si="42"/>
        <v>SMAN</v>
      </c>
      <c r="R899" t="str">
        <f t="shared" si="43"/>
        <v>Negeri</v>
      </c>
      <c r="S899" t="str">
        <f t="shared" ref="S899:S955" si="44">LEFT(Q899,LEN(Q899)-1)</f>
        <v>SMA</v>
      </c>
      <c r="T899" t="s">
        <v>56</v>
      </c>
      <c r="U899" t="s">
        <v>29</v>
      </c>
      <c r="V899" t="s">
        <v>37</v>
      </c>
      <c r="Z899" t="s">
        <v>1172</v>
      </c>
      <c r="AA899" t="str">
        <f>VLOOKUP(A899,[2]registrasi!$B$2:$C$955,2,FALSE)</f>
        <v>registrasi</v>
      </c>
      <c r="AB899">
        <f>VLOOKUP(G899,[3]Sheet1!$C$6:$G$46,5,FALSE)</f>
        <v>33</v>
      </c>
      <c r="AC899" t="str">
        <f>VLOOKUP(A899,[2]nim!$A$2:$B$922,2,FALSE)</f>
        <v>diterima</v>
      </c>
    </row>
    <row r="900" spans="1:29" x14ac:dyDescent="0.3">
      <c r="A900">
        <v>4210523627</v>
      </c>
      <c r="B900">
        <v>1</v>
      </c>
      <c r="D900">
        <v>3112025</v>
      </c>
      <c r="E900" t="s">
        <v>222</v>
      </c>
      <c r="F900" t="str">
        <f>VLOOKUP(E900,[1]PRODI_2019!$E$2:$J$70,6,FALSE)</f>
        <v>FEB</v>
      </c>
      <c r="G900">
        <f>VLOOKUP(E900,[1]PRODI_2019!$E$2:$K$70,7,FALSE)</f>
        <v>5551</v>
      </c>
      <c r="H900" t="str">
        <f>VLOOKUP(F900,Sheet1!$H$4:$I$11,2,FALSE)</f>
        <v>5_FEB</v>
      </c>
      <c r="I900" t="s">
        <v>910</v>
      </c>
      <c r="J900" t="s">
        <v>35</v>
      </c>
      <c r="K900" t="s">
        <v>967</v>
      </c>
      <c r="L900" s="1">
        <v>37622</v>
      </c>
      <c r="M900" t="s">
        <v>28</v>
      </c>
      <c r="N900" t="s">
        <v>43</v>
      </c>
      <c r="O900" t="s">
        <v>29</v>
      </c>
      <c r="P900" t="s">
        <v>111</v>
      </c>
      <c r="Q900" t="str">
        <f t="shared" si="42"/>
        <v>SMAN</v>
      </c>
      <c r="R900" t="str">
        <f t="shared" si="43"/>
        <v>Negeri</v>
      </c>
      <c r="S900" t="str">
        <f t="shared" si="44"/>
        <v>SMA</v>
      </c>
      <c r="T900" t="s">
        <v>43</v>
      </c>
      <c r="U900" t="s">
        <v>29</v>
      </c>
      <c r="V900" t="s">
        <v>31</v>
      </c>
      <c r="Z900" t="s">
        <v>1177</v>
      </c>
      <c r="AA900" t="str">
        <f>VLOOKUP(A900,[2]registrasi!$B$2:$C$955,2,FALSE)</f>
        <v>registrasi</v>
      </c>
      <c r="AB900">
        <f>VLOOKUP(G900,[3]Sheet1!$C$6:$G$46,5,FALSE)</f>
        <v>1756</v>
      </c>
      <c r="AC900" t="e">
        <f>VLOOKUP(A900,[2]nim!$A$2:$B$922,2,FALSE)</f>
        <v>#N/A</v>
      </c>
    </row>
    <row r="901" spans="1:29" x14ac:dyDescent="0.3">
      <c r="A901">
        <v>4210499924</v>
      </c>
      <c r="B901">
        <v>1</v>
      </c>
      <c r="D901">
        <v>3111215</v>
      </c>
      <c r="E901" t="s">
        <v>225</v>
      </c>
      <c r="F901" t="str">
        <f>VLOOKUP(E901,[1]PRODI_2019!$E$2:$J$70,6,FALSE)</f>
        <v>Teknik</v>
      </c>
      <c r="G901">
        <f>VLOOKUP(E901,[1]PRODI_2019!$E$2:$K$70,7,FALSE)</f>
        <v>3337</v>
      </c>
      <c r="H901" t="str">
        <f>VLOOKUP(F901,Sheet1!$H$4:$I$11,2,FALSE)</f>
        <v>3_Teknik</v>
      </c>
      <c r="I901" t="s">
        <v>911</v>
      </c>
      <c r="J901" t="s">
        <v>26</v>
      </c>
      <c r="K901" t="s">
        <v>967</v>
      </c>
      <c r="L901" s="1">
        <v>38110</v>
      </c>
      <c r="M901" t="s">
        <v>28</v>
      </c>
      <c r="N901" t="s">
        <v>56</v>
      </c>
      <c r="O901" t="s">
        <v>29</v>
      </c>
      <c r="P901" t="s">
        <v>110</v>
      </c>
      <c r="Q901" t="str">
        <f t="shared" si="42"/>
        <v>SMAN</v>
      </c>
      <c r="R901" t="str">
        <f t="shared" si="43"/>
        <v>Negeri</v>
      </c>
      <c r="S901" t="str">
        <f t="shared" si="44"/>
        <v>SMA</v>
      </c>
      <c r="T901" t="s">
        <v>56</v>
      </c>
      <c r="U901" t="s">
        <v>29</v>
      </c>
      <c r="V901" t="s">
        <v>37</v>
      </c>
      <c r="Z901" t="s">
        <v>1173</v>
      </c>
      <c r="AA901" t="str">
        <f>VLOOKUP(A901,[2]registrasi!$B$2:$C$955,2,FALSE)</f>
        <v>registrasi</v>
      </c>
      <c r="AB901">
        <f>VLOOKUP(G901,[3]Sheet1!$C$6:$G$46,5,FALSE)</f>
        <v>1057</v>
      </c>
      <c r="AC901" t="e">
        <f>VLOOKUP(A901,[2]nim!$A$2:$B$922,2,FALSE)</f>
        <v>#N/A</v>
      </c>
    </row>
    <row r="902" spans="1:29" x14ac:dyDescent="0.3">
      <c r="A902">
        <v>4211013963</v>
      </c>
      <c r="B902">
        <v>1</v>
      </c>
      <c r="D902">
        <v>3111014</v>
      </c>
      <c r="E902" t="s">
        <v>213</v>
      </c>
      <c r="F902" t="str">
        <f>VLOOKUP(E902,[1]PRODI_2019!$E$2:$J$70,6,FALSE)</f>
        <v>Teknik</v>
      </c>
      <c r="G902">
        <f>VLOOKUP(E902,[1]PRODI_2019!$E$2:$K$70,7,FALSE)</f>
        <v>3331</v>
      </c>
      <c r="H902" t="str">
        <f>VLOOKUP(F902,Sheet1!$H$4:$I$11,2,FALSE)</f>
        <v>3_Teknik</v>
      </c>
      <c r="I902" t="s">
        <v>1423</v>
      </c>
      <c r="J902" t="s">
        <v>26</v>
      </c>
      <c r="K902" t="s">
        <v>1051</v>
      </c>
      <c r="L902" s="1">
        <v>37622</v>
      </c>
      <c r="M902" t="s">
        <v>28</v>
      </c>
      <c r="N902" t="s">
        <v>39</v>
      </c>
      <c r="O902" t="s">
        <v>29</v>
      </c>
      <c r="P902" t="s">
        <v>154</v>
      </c>
      <c r="Q902" t="str">
        <f t="shared" si="42"/>
        <v>SMAN</v>
      </c>
      <c r="R902" t="str">
        <f t="shared" si="43"/>
        <v>Negeri</v>
      </c>
      <c r="S902" t="str">
        <f t="shared" si="44"/>
        <v>SMA</v>
      </c>
      <c r="T902" t="s">
        <v>39</v>
      </c>
      <c r="U902" t="s">
        <v>29</v>
      </c>
      <c r="V902" t="s">
        <v>31</v>
      </c>
      <c r="Z902" t="s">
        <v>1181</v>
      </c>
      <c r="AA902" t="str">
        <f>VLOOKUP(A902,[2]registrasi!$B$2:$C$955,2,FALSE)</f>
        <v>registrasi</v>
      </c>
      <c r="AB902">
        <f>VLOOKUP(G902,[3]Sheet1!$C$6:$G$46,5,FALSE)</f>
        <v>365</v>
      </c>
      <c r="AC902" t="str">
        <f>VLOOKUP(A902,[2]nim!$A$2:$B$922,2,FALSE)</f>
        <v>diterima</v>
      </c>
    </row>
    <row r="903" spans="1:29" x14ac:dyDescent="0.3">
      <c r="A903">
        <v>4210558291</v>
      </c>
      <c r="B903">
        <v>1</v>
      </c>
      <c r="D903">
        <v>3112033</v>
      </c>
      <c r="E903" t="s">
        <v>204</v>
      </c>
      <c r="F903" t="str">
        <f>VLOOKUP(E903,[1]PRODI_2019!$E$2:$J$70,6,FALSE)</f>
        <v>FEB</v>
      </c>
      <c r="G903">
        <f>VLOOKUP(E903,[1]PRODI_2019!$E$2:$K$70,7,FALSE)</f>
        <v>5552</v>
      </c>
      <c r="H903" t="str">
        <f>VLOOKUP(F903,Sheet1!$H$4:$I$11,2,FALSE)</f>
        <v>5_FEB</v>
      </c>
      <c r="I903" t="s">
        <v>912</v>
      </c>
      <c r="J903" t="s">
        <v>35</v>
      </c>
      <c r="K903" t="s">
        <v>956</v>
      </c>
      <c r="L903" s="1">
        <v>37622</v>
      </c>
      <c r="M903" t="s">
        <v>28</v>
      </c>
      <c r="N903" t="s">
        <v>42</v>
      </c>
      <c r="O903" t="s">
        <v>29</v>
      </c>
      <c r="P903" t="s">
        <v>30</v>
      </c>
      <c r="Q903" t="str">
        <f t="shared" si="42"/>
        <v>SMAS</v>
      </c>
      <c r="R903" t="str">
        <f t="shared" si="43"/>
        <v>Swasta</v>
      </c>
      <c r="S903" t="str">
        <f t="shared" si="44"/>
        <v>SMA</v>
      </c>
      <c r="T903" t="s">
        <v>27</v>
      </c>
      <c r="U903" t="s">
        <v>29</v>
      </c>
      <c r="V903" t="s">
        <v>31</v>
      </c>
      <c r="Z903" t="s">
        <v>1179</v>
      </c>
      <c r="AA903" t="str">
        <f>VLOOKUP(A903,[2]registrasi!$B$2:$C$955,2,FALSE)</f>
        <v>registrasi</v>
      </c>
      <c r="AB903">
        <f>VLOOKUP(G903,[3]Sheet1!$C$6:$G$46,5,FALSE)</f>
        <v>1184</v>
      </c>
      <c r="AC903" t="e">
        <f>VLOOKUP(A903,[2]nim!$A$2:$B$922,2,FALSE)</f>
        <v>#N/A</v>
      </c>
    </row>
    <row r="904" spans="1:29" x14ac:dyDescent="0.3">
      <c r="A904">
        <v>4210566069</v>
      </c>
      <c r="B904">
        <v>1</v>
      </c>
      <c r="D904">
        <v>3111157</v>
      </c>
      <c r="E904" t="s">
        <v>214</v>
      </c>
      <c r="F904" t="str">
        <f>VLOOKUP(E904,[1]PRODI_2019!$E$2:$J$70,6,FALSE)</f>
        <v>FKIP</v>
      </c>
      <c r="G904">
        <f>VLOOKUP(E904,[1]PRODI_2019!$E$2:$K$70,7,FALSE)</f>
        <v>2282</v>
      </c>
      <c r="H904" t="str">
        <f>VLOOKUP(F904,Sheet1!$H$4:$I$11,2,FALSE)</f>
        <v>2_FKIP</v>
      </c>
      <c r="I904" t="s">
        <v>913</v>
      </c>
      <c r="J904" t="s">
        <v>35</v>
      </c>
      <c r="K904" t="s">
        <v>958</v>
      </c>
      <c r="L904" s="1">
        <v>37924</v>
      </c>
      <c r="M904" t="s">
        <v>28</v>
      </c>
      <c r="N904" t="s">
        <v>27</v>
      </c>
      <c r="O904" t="s">
        <v>29</v>
      </c>
      <c r="P904" t="s">
        <v>1151</v>
      </c>
      <c r="Q904" t="str">
        <f t="shared" si="42"/>
        <v>SMAN</v>
      </c>
      <c r="R904" t="str">
        <f t="shared" si="43"/>
        <v>Negeri</v>
      </c>
      <c r="S904" t="str">
        <f t="shared" si="44"/>
        <v>SMA</v>
      </c>
      <c r="T904" t="s">
        <v>27</v>
      </c>
      <c r="U904" t="s">
        <v>29</v>
      </c>
      <c r="V904" t="s">
        <v>37</v>
      </c>
      <c r="Z904" t="s">
        <v>1177</v>
      </c>
      <c r="AA904" t="str">
        <f>VLOOKUP(A904,[2]registrasi!$B$2:$C$955,2,FALSE)</f>
        <v>registrasi</v>
      </c>
      <c r="AB904">
        <f>VLOOKUP(G904,[3]Sheet1!$C$6:$G$46,5,FALSE)</f>
        <v>191</v>
      </c>
      <c r="AC904" t="str">
        <f>VLOOKUP(A904,[2]nim!$A$2:$B$922,2,FALSE)</f>
        <v>diterima</v>
      </c>
    </row>
    <row r="905" spans="1:29" x14ac:dyDescent="0.3">
      <c r="A905">
        <v>4210566641</v>
      </c>
      <c r="B905">
        <v>1</v>
      </c>
      <c r="D905">
        <v>3112176</v>
      </c>
      <c r="E905" t="s">
        <v>207</v>
      </c>
      <c r="F905" t="str">
        <f>VLOOKUP(E905,[1]PRODI_2019!$E$2:$J$70,6,FALSE)</f>
        <v>FKIP</v>
      </c>
      <c r="G905">
        <f>VLOOKUP(E905,[1]PRODI_2019!$E$2:$K$70,7,FALSE)</f>
        <v>2285</v>
      </c>
      <c r="H905" t="str">
        <f>VLOOKUP(F905,Sheet1!$H$4:$I$11,2,FALSE)</f>
        <v>2_FKIP</v>
      </c>
      <c r="I905" t="s">
        <v>914</v>
      </c>
      <c r="J905" t="s">
        <v>35</v>
      </c>
      <c r="K905" t="s">
        <v>962</v>
      </c>
      <c r="L905" s="1">
        <v>37854</v>
      </c>
      <c r="M905" t="s">
        <v>28</v>
      </c>
      <c r="N905" t="s">
        <v>43</v>
      </c>
      <c r="O905" t="s">
        <v>29</v>
      </c>
      <c r="P905" t="s">
        <v>111</v>
      </c>
      <c r="Q905" t="str">
        <f t="shared" si="42"/>
        <v>SMAN</v>
      </c>
      <c r="R905" t="str">
        <f t="shared" si="43"/>
        <v>Negeri</v>
      </c>
      <c r="S905" t="str">
        <f t="shared" si="44"/>
        <v>SMA</v>
      </c>
      <c r="T905" t="s">
        <v>43</v>
      </c>
      <c r="U905" t="s">
        <v>29</v>
      </c>
      <c r="V905" t="s">
        <v>31</v>
      </c>
      <c r="Z905" t="s">
        <v>1172</v>
      </c>
      <c r="AA905" t="str">
        <f>VLOOKUP(A905,[2]registrasi!$B$2:$C$955,2,FALSE)</f>
        <v>registrasi</v>
      </c>
      <c r="AB905">
        <f>VLOOKUP(G905,[3]Sheet1!$C$6:$G$46,5,FALSE)</f>
        <v>715</v>
      </c>
      <c r="AC905" t="str">
        <f>VLOOKUP(A905,[2]nim!$A$2:$B$922,2,FALSE)</f>
        <v>diterima</v>
      </c>
    </row>
    <row r="906" spans="1:29" x14ac:dyDescent="0.3">
      <c r="A906">
        <v>4210978497</v>
      </c>
      <c r="B906">
        <v>1</v>
      </c>
      <c r="D906">
        <v>3111061</v>
      </c>
      <c r="E906" t="s">
        <v>223</v>
      </c>
      <c r="F906" t="str">
        <f>VLOOKUP(E906,[1]PRODI_2019!$E$2:$J$70,6,FALSE)</f>
        <v>Teknik</v>
      </c>
      <c r="G906">
        <f>VLOOKUP(E906,[1]PRODI_2019!$E$2:$K$70,7,FALSE)</f>
        <v>3336</v>
      </c>
      <c r="H906" t="str">
        <f>VLOOKUP(F906,Sheet1!$H$4:$I$11,2,FALSE)</f>
        <v>3_Teknik</v>
      </c>
      <c r="I906" t="s">
        <v>1424</v>
      </c>
      <c r="J906" t="s">
        <v>26</v>
      </c>
      <c r="K906" t="s">
        <v>967</v>
      </c>
      <c r="L906" s="1">
        <v>37614</v>
      </c>
      <c r="M906" t="s">
        <v>28</v>
      </c>
      <c r="N906" t="s">
        <v>56</v>
      </c>
      <c r="O906" t="s">
        <v>29</v>
      </c>
      <c r="P906" t="s">
        <v>170</v>
      </c>
      <c r="Q906" t="str">
        <f t="shared" si="42"/>
        <v>SMAN</v>
      </c>
      <c r="R906" t="str">
        <f t="shared" si="43"/>
        <v>Negeri</v>
      </c>
      <c r="S906" t="str">
        <f t="shared" si="44"/>
        <v>SMA</v>
      </c>
      <c r="T906" t="s">
        <v>56</v>
      </c>
      <c r="U906" t="s">
        <v>29</v>
      </c>
      <c r="V906" t="s">
        <v>31</v>
      </c>
      <c r="Z906" t="s">
        <v>1183</v>
      </c>
      <c r="AA906" t="str">
        <f>VLOOKUP(A906,[2]registrasi!$B$2:$C$955,2,FALSE)</f>
        <v>registrasi</v>
      </c>
      <c r="AB906">
        <f>VLOOKUP(G906,[3]Sheet1!$C$6:$G$46,5,FALSE)</f>
        <v>511</v>
      </c>
      <c r="AC906" t="e">
        <f>VLOOKUP(A906,[2]nim!$A$2:$B$922,2,FALSE)</f>
        <v>#N/A</v>
      </c>
    </row>
    <row r="907" spans="1:29" x14ac:dyDescent="0.3">
      <c r="A907">
        <v>4210893674</v>
      </c>
      <c r="B907">
        <v>1</v>
      </c>
      <c r="D907">
        <v>3112122</v>
      </c>
      <c r="E907" t="s">
        <v>236</v>
      </c>
      <c r="F907" t="str">
        <f>VLOOKUP(E907,[1]PRODI_2019!$E$2:$J$70,6,FALSE)</f>
        <v>FEB</v>
      </c>
      <c r="G907">
        <f>VLOOKUP(E907,[1]PRODI_2019!$E$2:$K$70,7,FALSE)</f>
        <v>5554</v>
      </c>
      <c r="H907" t="str">
        <f>VLOOKUP(F907,Sheet1!$H$4:$I$11,2,FALSE)</f>
        <v>5_FEB</v>
      </c>
      <c r="I907" t="s">
        <v>1425</v>
      </c>
      <c r="J907" t="s">
        <v>35</v>
      </c>
      <c r="K907" t="s">
        <v>969</v>
      </c>
      <c r="L907" s="1">
        <v>37613</v>
      </c>
      <c r="M907" t="s">
        <v>28</v>
      </c>
      <c r="N907" t="s">
        <v>49</v>
      </c>
      <c r="O907" t="s">
        <v>29</v>
      </c>
      <c r="P907" t="s">
        <v>133</v>
      </c>
      <c r="Q907" t="str">
        <f t="shared" si="42"/>
        <v>SMAN</v>
      </c>
      <c r="R907" t="str">
        <f t="shared" si="43"/>
        <v>Negeri</v>
      </c>
      <c r="S907" t="str">
        <f t="shared" si="44"/>
        <v>SMA</v>
      </c>
      <c r="T907" t="s">
        <v>49</v>
      </c>
      <c r="U907" t="s">
        <v>29</v>
      </c>
      <c r="V907" t="s">
        <v>31</v>
      </c>
      <c r="Z907" t="s">
        <v>1172</v>
      </c>
      <c r="AA907" t="str">
        <f>VLOOKUP(A907,[2]registrasi!$B$2:$C$955,2,FALSE)</f>
        <v>registrasi</v>
      </c>
      <c r="AB907">
        <f>VLOOKUP(G907,[3]Sheet1!$C$6:$G$46,5,FALSE)</f>
        <v>332</v>
      </c>
      <c r="AC907" t="e">
        <f>VLOOKUP(A907,[2]nim!$A$2:$B$922,2,FALSE)</f>
        <v>#N/A</v>
      </c>
    </row>
    <row r="908" spans="1:29" x14ac:dyDescent="0.3">
      <c r="A908">
        <v>4210593450</v>
      </c>
      <c r="B908">
        <v>1</v>
      </c>
      <c r="D908">
        <v>3111084</v>
      </c>
      <c r="E908" t="s">
        <v>205</v>
      </c>
      <c r="F908" t="str">
        <f>VLOOKUP(E908,[1]PRODI_2019!$E$2:$J$70,6,FALSE)</f>
        <v>Pertanian</v>
      </c>
      <c r="G908">
        <f>VLOOKUP(E908,[1]PRODI_2019!$E$2:$K$70,7,FALSE)</f>
        <v>4442</v>
      </c>
      <c r="H908" t="str">
        <f>VLOOKUP(F908,Sheet1!$H$4:$I$11,2,FALSE)</f>
        <v>4_Pertanian</v>
      </c>
      <c r="I908" t="s">
        <v>915</v>
      </c>
      <c r="J908" t="s">
        <v>35</v>
      </c>
      <c r="K908" t="s">
        <v>962</v>
      </c>
      <c r="L908" s="1">
        <v>37748</v>
      </c>
      <c r="M908" t="s">
        <v>28</v>
      </c>
      <c r="N908" t="s">
        <v>56</v>
      </c>
      <c r="O908" t="s">
        <v>29</v>
      </c>
      <c r="P908" t="s">
        <v>107</v>
      </c>
      <c r="Q908" t="str">
        <f t="shared" si="42"/>
        <v>SMAN</v>
      </c>
      <c r="R908" t="str">
        <f t="shared" si="43"/>
        <v>Negeri</v>
      </c>
      <c r="S908" t="str">
        <f t="shared" si="44"/>
        <v>SMA</v>
      </c>
      <c r="T908" t="s">
        <v>56</v>
      </c>
      <c r="U908" t="s">
        <v>29</v>
      </c>
      <c r="V908" t="s">
        <v>31</v>
      </c>
      <c r="Z908" t="s">
        <v>1179</v>
      </c>
      <c r="AA908" t="str">
        <f>VLOOKUP(A908,[2]registrasi!$B$2:$C$955,2,FALSE)</f>
        <v>registrasi</v>
      </c>
      <c r="AB908">
        <f>VLOOKUP(G908,[3]Sheet1!$C$6:$G$46,5,FALSE)</f>
        <v>404</v>
      </c>
      <c r="AC908" t="e">
        <f>VLOOKUP(A908,[2]nim!$A$2:$B$922,2,FALSE)</f>
        <v>#N/A</v>
      </c>
    </row>
    <row r="909" spans="1:29" x14ac:dyDescent="0.3">
      <c r="A909">
        <v>4210593590</v>
      </c>
      <c r="B909">
        <v>1</v>
      </c>
      <c r="D909">
        <v>3111037</v>
      </c>
      <c r="E909" t="s">
        <v>201</v>
      </c>
      <c r="F909" t="str">
        <f>VLOOKUP(E909,[1]PRODI_2019!$E$2:$J$70,6,FALSE)</f>
        <v>Teknik</v>
      </c>
      <c r="G909">
        <f>VLOOKUP(E909,[1]PRODI_2019!$E$2:$K$70,7,FALSE)</f>
        <v>3333</v>
      </c>
      <c r="H909" t="str">
        <f>VLOOKUP(F909,Sheet1!$H$4:$I$11,2,FALSE)</f>
        <v>3_Teknik</v>
      </c>
      <c r="I909" t="s">
        <v>916</v>
      </c>
      <c r="J909" t="s">
        <v>35</v>
      </c>
      <c r="K909" t="s">
        <v>974</v>
      </c>
      <c r="L909" s="1">
        <v>37673</v>
      </c>
      <c r="M909" t="s">
        <v>28</v>
      </c>
      <c r="N909" t="s">
        <v>42</v>
      </c>
      <c r="O909" t="s">
        <v>29</v>
      </c>
      <c r="P909" t="s">
        <v>44</v>
      </c>
      <c r="Q909" t="str">
        <f t="shared" si="42"/>
        <v>SMAS</v>
      </c>
      <c r="R909" t="str">
        <f t="shared" si="43"/>
        <v>Swasta</v>
      </c>
      <c r="S909" t="str">
        <f t="shared" si="44"/>
        <v>SMA</v>
      </c>
      <c r="T909" t="s">
        <v>42</v>
      </c>
      <c r="U909" t="s">
        <v>29</v>
      </c>
      <c r="V909" t="s">
        <v>31</v>
      </c>
      <c r="Z909" t="s">
        <v>1183</v>
      </c>
      <c r="AA909" t="str">
        <f>VLOOKUP(A909,[2]registrasi!$B$2:$C$955,2,FALSE)</f>
        <v>registrasi</v>
      </c>
      <c r="AB909">
        <f>VLOOKUP(G909,[3]Sheet1!$C$6:$G$46,5,FALSE)</f>
        <v>1047</v>
      </c>
      <c r="AC909" t="str">
        <f>VLOOKUP(A909,[2]nim!$A$2:$B$922,2,FALSE)</f>
        <v>diterima</v>
      </c>
    </row>
    <row r="910" spans="1:29" x14ac:dyDescent="0.3">
      <c r="A910">
        <v>4210598011</v>
      </c>
      <c r="B910">
        <v>1</v>
      </c>
      <c r="D910">
        <v>3112056</v>
      </c>
      <c r="E910" t="s">
        <v>224</v>
      </c>
      <c r="F910" t="str">
        <f>VLOOKUP(E910,[1]PRODI_2019!$E$2:$J$70,6,FALSE)</f>
        <v>FISIP</v>
      </c>
      <c r="G910">
        <f>VLOOKUP(E910,[1]PRODI_2019!$E$2:$K$70,7,FALSE)</f>
        <v>6661</v>
      </c>
      <c r="H910" t="str">
        <f>VLOOKUP(F910,Sheet1!$H$4:$I$11,2,FALSE)</f>
        <v>6_FISIP</v>
      </c>
      <c r="I910" t="s">
        <v>917</v>
      </c>
      <c r="J910" t="s">
        <v>35</v>
      </c>
      <c r="K910" t="s">
        <v>963</v>
      </c>
      <c r="L910" s="1">
        <v>37905</v>
      </c>
      <c r="M910" t="s">
        <v>28</v>
      </c>
      <c r="N910" t="s">
        <v>27</v>
      </c>
      <c r="O910" t="s">
        <v>29</v>
      </c>
      <c r="P910" t="s">
        <v>100</v>
      </c>
      <c r="Q910" t="str">
        <f t="shared" si="42"/>
        <v>SMAN</v>
      </c>
      <c r="R910" t="str">
        <f t="shared" si="43"/>
        <v>Negeri</v>
      </c>
      <c r="S910" t="str">
        <f t="shared" si="44"/>
        <v>SMA</v>
      </c>
      <c r="T910" t="s">
        <v>27</v>
      </c>
      <c r="U910" t="s">
        <v>29</v>
      </c>
      <c r="V910" t="s">
        <v>31</v>
      </c>
      <c r="Z910" t="s">
        <v>1173</v>
      </c>
      <c r="AA910" t="str">
        <f>VLOOKUP(A910,[2]registrasi!$B$2:$C$955,2,FALSE)</f>
        <v>registrasi</v>
      </c>
      <c r="AB910">
        <f>VLOOKUP(G910,[3]Sheet1!$C$6:$G$46,5,FALSE)</f>
        <v>1115</v>
      </c>
      <c r="AC910" t="e">
        <f>VLOOKUP(A910,[2]nim!$A$2:$B$922,2,FALSE)</f>
        <v>#N/A</v>
      </c>
    </row>
    <row r="911" spans="1:29" x14ac:dyDescent="0.3">
      <c r="A911">
        <v>4210600446</v>
      </c>
      <c r="B911">
        <v>1</v>
      </c>
      <c r="D911">
        <v>3112041</v>
      </c>
      <c r="E911" t="s">
        <v>1186</v>
      </c>
      <c r="F911" t="str">
        <f>VLOOKUP(E911,[1]PRODI_2019!$E$2:$J$70,6,FALSE)</f>
        <v>FEB</v>
      </c>
      <c r="G911">
        <f>VLOOKUP(E911,[1]PRODI_2019!$E$2:$K$70,7,FALSE)</f>
        <v>5553</v>
      </c>
      <c r="H911" t="str">
        <f>VLOOKUP(F911,Sheet1!$H$4:$I$11,2,FALSE)</f>
        <v>5_FEB</v>
      </c>
      <c r="I911" t="s">
        <v>918</v>
      </c>
      <c r="J911" t="s">
        <v>35</v>
      </c>
      <c r="K911" t="s">
        <v>958</v>
      </c>
      <c r="L911" s="1">
        <v>37815</v>
      </c>
      <c r="M911" t="s">
        <v>28</v>
      </c>
      <c r="N911" t="s">
        <v>27</v>
      </c>
      <c r="O911" t="s">
        <v>29</v>
      </c>
      <c r="P911" t="s">
        <v>100</v>
      </c>
      <c r="Q911" t="str">
        <f t="shared" si="42"/>
        <v>SMAN</v>
      </c>
      <c r="R911" t="str">
        <f t="shared" si="43"/>
        <v>Negeri</v>
      </c>
      <c r="S911" t="str">
        <f t="shared" si="44"/>
        <v>SMA</v>
      </c>
      <c r="T911" t="s">
        <v>27</v>
      </c>
      <c r="U911" t="s">
        <v>29</v>
      </c>
      <c r="V911" t="s">
        <v>37</v>
      </c>
      <c r="Z911" t="s">
        <v>1175</v>
      </c>
      <c r="AA911" t="str">
        <f>VLOOKUP(A911,[2]registrasi!$B$2:$C$955,2,FALSE)</f>
        <v>registrasi</v>
      </c>
      <c r="AB911">
        <f>VLOOKUP(G911,[3]Sheet1!$C$6:$G$46,5,FALSE)</f>
        <v>288</v>
      </c>
      <c r="AC911" t="str">
        <f>VLOOKUP(A911,[2]nim!$A$2:$B$922,2,FALSE)</f>
        <v>diterima</v>
      </c>
    </row>
    <row r="912" spans="1:29" x14ac:dyDescent="0.3">
      <c r="A912">
        <v>4210912284</v>
      </c>
      <c r="B912">
        <v>1</v>
      </c>
      <c r="D912">
        <v>3112176</v>
      </c>
      <c r="E912" t="s">
        <v>207</v>
      </c>
      <c r="F912" t="str">
        <f>VLOOKUP(E912,[1]PRODI_2019!$E$2:$J$70,6,FALSE)</f>
        <v>FKIP</v>
      </c>
      <c r="G912">
        <f>VLOOKUP(E912,[1]PRODI_2019!$E$2:$K$70,7,FALSE)</f>
        <v>2285</v>
      </c>
      <c r="H912" t="str">
        <f>VLOOKUP(F912,Sheet1!$H$4:$I$11,2,FALSE)</f>
        <v>2_FKIP</v>
      </c>
      <c r="I912" t="s">
        <v>919</v>
      </c>
      <c r="J912" t="s">
        <v>35</v>
      </c>
      <c r="K912" t="s">
        <v>960</v>
      </c>
      <c r="L912" s="1">
        <v>37836</v>
      </c>
      <c r="M912" t="s">
        <v>28</v>
      </c>
      <c r="N912" t="s">
        <v>27</v>
      </c>
      <c r="O912" t="s">
        <v>29</v>
      </c>
      <c r="P912" t="s">
        <v>1155</v>
      </c>
      <c r="Q912" t="str">
        <f t="shared" si="42"/>
        <v>SMAN</v>
      </c>
      <c r="R912" t="str">
        <f t="shared" si="43"/>
        <v>Negeri</v>
      </c>
      <c r="S912" t="str">
        <f t="shared" si="44"/>
        <v>SMA</v>
      </c>
      <c r="T912" t="s">
        <v>27</v>
      </c>
      <c r="U912" t="s">
        <v>29</v>
      </c>
      <c r="V912" t="s">
        <v>37</v>
      </c>
      <c r="Z912" t="s">
        <v>1173</v>
      </c>
      <c r="AA912" t="str">
        <f>VLOOKUP(A912,[2]registrasi!$B$2:$C$955,2,FALSE)</f>
        <v>registrasi</v>
      </c>
      <c r="AB912">
        <f>VLOOKUP(G912,[3]Sheet1!$C$6:$G$46,5,FALSE)</f>
        <v>715</v>
      </c>
      <c r="AC912" t="str">
        <f>VLOOKUP(A912,[2]nim!$A$2:$B$922,2,FALSE)</f>
        <v>diterima</v>
      </c>
    </row>
    <row r="913" spans="1:29" x14ac:dyDescent="0.3">
      <c r="A913">
        <v>4210615341</v>
      </c>
      <c r="B913">
        <v>1</v>
      </c>
      <c r="D913">
        <v>3111076</v>
      </c>
      <c r="E913" t="s">
        <v>218</v>
      </c>
      <c r="F913" t="str">
        <f>VLOOKUP(E913,[1]PRODI_2019!$E$2:$J$70,6,FALSE)</f>
        <v>Pertanian</v>
      </c>
      <c r="G913">
        <f>VLOOKUP(E913,[1]PRODI_2019!$E$2:$K$70,7,FALSE)</f>
        <v>4441</v>
      </c>
      <c r="H913" t="str">
        <f>VLOOKUP(F913,Sheet1!$H$4:$I$11,2,FALSE)</f>
        <v>4_Pertanian</v>
      </c>
      <c r="I913" t="s">
        <v>920</v>
      </c>
      <c r="J913" t="s">
        <v>35</v>
      </c>
      <c r="K913" t="s">
        <v>962</v>
      </c>
      <c r="L913" s="1">
        <v>37877</v>
      </c>
      <c r="M913" t="s">
        <v>28</v>
      </c>
      <c r="N913" t="s">
        <v>56</v>
      </c>
      <c r="O913" t="s">
        <v>29</v>
      </c>
      <c r="P913" t="s">
        <v>78</v>
      </c>
      <c r="Q913" t="str">
        <f t="shared" si="42"/>
        <v>SMAN</v>
      </c>
      <c r="R913" t="str">
        <f t="shared" si="43"/>
        <v>Negeri</v>
      </c>
      <c r="S913" t="str">
        <f t="shared" si="44"/>
        <v>SMA</v>
      </c>
      <c r="T913" t="s">
        <v>56</v>
      </c>
      <c r="U913" t="s">
        <v>29</v>
      </c>
      <c r="V913" t="s">
        <v>37</v>
      </c>
      <c r="Z913" t="s">
        <v>1177</v>
      </c>
      <c r="AA913" t="str">
        <f>VLOOKUP(A913,[2]registrasi!$B$2:$C$955,2,FALSE)</f>
        <v>registrasi</v>
      </c>
      <c r="AB913">
        <f>VLOOKUP(G913,[3]Sheet1!$C$6:$G$46,5,FALSE)</f>
        <v>789</v>
      </c>
      <c r="AC913" t="str">
        <f>VLOOKUP(A913,[2]nim!$A$2:$B$922,2,FALSE)</f>
        <v>diterima</v>
      </c>
    </row>
    <row r="914" spans="1:29" x14ac:dyDescent="0.3">
      <c r="A914">
        <v>4210615587</v>
      </c>
      <c r="B914">
        <v>1</v>
      </c>
      <c r="D914">
        <v>3111134</v>
      </c>
      <c r="E914" t="s">
        <v>217</v>
      </c>
      <c r="F914" t="str">
        <f>VLOOKUP(E914,[1]PRODI_2019!$E$2:$J$70,6,FALSE)</f>
        <v>FKIP</v>
      </c>
      <c r="G914">
        <f>VLOOKUP(E914,[1]PRODI_2019!$E$2:$K$70,7,FALSE)</f>
        <v>2284</v>
      </c>
      <c r="H914" t="str">
        <f>VLOOKUP(F914,Sheet1!$H$4:$I$11,2,FALSE)</f>
        <v>2_FKIP</v>
      </c>
      <c r="I914" t="s">
        <v>1426</v>
      </c>
      <c r="J914" t="s">
        <v>26</v>
      </c>
      <c r="K914" t="s">
        <v>1038</v>
      </c>
      <c r="L914" s="1">
        <v>37456</v>
      </c>
      <c r="M914" t="s">
        <v>28</v>
      </c>
      <c r="N914" t="s">
        <v>72</v>
      </c>
      <c r="O914" t="s">
        <v>29</v>
      </c>
      <c r="P914" t="s">
        <v>1156</v>
      </c>
      <c r="Q914" t="str">
        <f t="shared" si="42"/>
        <v>SMKN</v>
      </c>
      <c r="R914" t="str">
        <f t="shared" si="43"/>
        <v>Negeri</v>
      </c>
      <c r="S914" t="str">
        <f t="shared" si="44"/>
        <v>SMK</v>
      </c>
      <c r="T914" t="s">
        <v>72</v>
      </c>
      <c r="U914" t="s">
        <v>29</v>
      </c>
      <c r="V914" t="s">
        <v>37</v>
      </c>
      <c r="Z914" t="s">
        <v>1173</v>
      </c>
      <c r="AA914" t="str">
        <f>VLOOKUP(A914,[2]registrasi!$B$2:$C$955,2,FALSE)</f>
        <v>registrasi</v>
      </c>
      <c r="AB914">
        <f>VLOOKUP(G914,[3]Sheet1!$C$6:$G$46,5,FALSE)</f>
        <v>52</v>
      </c>
      <c r="AC914" t="e">
        <f>VLOOKUP(A914,[2]nim!$A$2:$B$922,2,FALSE)</f>
        <v>#N/A</v>
      </c>
    </row>
    <row r="915" spans="1:29" x14ac:dyDescent="0.3">
      <c r="A915">
        <v>4210619540</v>
      </c>
      <c r="B915">
        <v>1</v>
      </c>
      <c r="D915">
        <v>3111157</v>
      </c>
      <c r="E915" t="s">
        <v>214</v>
      </c>
      <c r="F915" t="str">
        <f>VLOOKUP(E915,[1]PRODI_2019!$E$2:$J$70,6,FALSE)</f>
        <v>FKIP</v>
      </c>
      <c r="G915">
        <f>VLOOKUP(E915,[1]PRODI_2019!$E$2:$K$70,7,FALSE)</f>
        <v>2282</v>
      </c>
      <c r="H915" t="str">
        <f>VLOOKUP(F915,Sheet1!$H$4:$I$11,2,FALSE)</f>
        <v>2_FKIP</v>
      </c>
      <c r="I915" t="s">
        <v>921</v>
      </c>
      <c r="J915" t="s">
        <v>35</v>
      </c>
      <c r="K915" t="s">
        <v>962</v>
      </c>
      <c r="L915" s="1">
        <v>37758</v>
      </c>
      <c r="M915" t="s">
        <v>28</v>
      </c>
      <c r="N915" t="s">
        <v>43</v>
      </c>
      <c r="O915" t="s">
        <v>29</v>
      </c>
      <c r="P915" t="s">
        <v>111</v>
      </c>
      <c r="Q915" t="str">
        <f t="shared" si="42"/>
        <v>SMAN</v>
      </c>
      <c r="R915" t="str">
        <f t="shared" si="43"/>
        <v>Negeri</v>
      </c>
      <c r="S915" t="str">
        <f t="shared" si="44"/>
        <v>SMA</v>
      </c>
      <c r="T915" t="s">
        <v>43</v>
      </c>
      <c r="U915" t="s">
        <v>29</v>
      </c>
      <c r="V915" t="s">
        <v>37</v>
      </c>
      <c r="Z915" t="s">
        <v>1175</v>
      </c>
      <c r="AA915" t="str">
        <f>VLOOKUP(A915,[2]registrasi!$B$2:$C$955,2,FALSE)</f>
        <v>registrasi</v>
      </c>
      <c r="AB915">
        <f>VLOOKUP(G915,[3]Sheet1!$C$6:$G$46,5,FALSE)</f>
        <v>191</v>
      </c>
      <c r="AC915" t="str">
        <f>VLOOKUP(A915,[2]nim!$A$2:$B$922,2,FALSE)</f>
        <v>diterima</v>
      </c>
    </row>
    <row r="916" spans="1:29" x14ac:dyDescent="0.3">
      <c r="A916">
        <v>4210629820</v>
      </c>
      <c r="B916">
        <v>1</v>
      </c>
      <c r="D916">
        <v>3112095</v>
      </c>
      <c r="E916" t="s">
        <v>212</v>
      </c>
      <c r="F916" t="str">
        <f>VLOOKUP(E916,[1]PRODI_2019!$E$2:$J$70,6,FALSE)</f>
        <v>FKIP</v>
      </c>
      <c r="G916">
        <f>VLOOKUP(E916,[1]PRODI_2019!$E$2:$K$70,7,FALSE)</f>
        <v>2223</v>
      </c>
      <c r="H916" t="str">
        <f>VLOOKUP(F916,Sheet1!$H$4:$I$11,2,FALSE)</f>
        <v>2_FKIP</v>
      </c>
      <c r="I916" t="s">
        <v>922</v>
      </c>
      <c r="J916" t="s">
        <v>26</v>
      </c>
      <c r="K916" t="s">
        <v>1052</v>
      </c>
      <c r="L916" s="1">
        <v>37784</v>
      </c>
      <c r="M916" t="s">
        <v>28</v>
      </c>
      <c r="N916" t="s">
        <v>43</v>
      </c>
      <c r="O916" t="s">
        <v>29</v>
      </c>
      <c r="P916" t="s">
        <v>73</v>
      </c>
      <c r="Q916" t="str">
        <f t="shared" si="42"/>
        <v>SMAN</v>
      </c>
      <c r="R916" t="str">
        <f t="shared" si="43"/>
        <v>Negeri</v>
      </c>
      <c r="S916" t="str">
        <f t="shared" si="44"/>
        <v>SMA</v>
      </c>
      <c r="T916" t="s">
        <v>43</v>
      </c>
      <c r="U916" t="s">
        <v>29</v>
      </c>
      <c r="V916" t="s">
        <v>31</v>
      </c>
      <c r="Z916" t="s">
        <v>1177</v>
      </c>
      <c r="AA916" t="str">
        <f>VLOOKUP(A916,[2]registrasi!$B$2:$C$955,2,FALSE)</f>
        <v>registrasi</v>
      </c>
      <c r="AB916">
        <f>VLOOKUP(G916,[3]Sheet1!$C$6:$G$46,5,FALSE)</f>
        <v>660</v>
      </c>
      <c r="AC916" t="e">
        <f>VLOOKUP(A916,[2]nim!$A$2:$B$922,2,FALSE)</f>
        <v>#N/A</v>
      </c>
    </row>
    <row r="917" spans="1:29" x14ac:dyDescent="0.3">
      <c r="A917">
        <v>4210640185</v>
      </c>
      <c r="B917">
        <v>1</v>
      </c>
      <c r="D917">
        <v>3112192</v>
      </c>
      <c r="E917" t="s">
        <v>202</v>
      </c>
      <c r="F917" t="str">
        <f>VLOOKUP(E917,[1]PRODI_2019!$E$2:$J$70,6,FALSE)</f>
        <v>FISIP</v>
      </c>
      <c r="G917">
        <f>VLOOKUP(E917,[1]PRODI_2019!$E$2:$K$70,7,FALSE)</f>
        <v>6670</v>
      </c>
      <c r="H917" t="str">
        <f>VLOOKUP(F917,Sheet1!$H$4:$I$11,2,FALSE)</f>
        <v>6_FISIP</v>
      </c>
      <c r="I917" t="s">
        <v>923</v>
      </c>
      <c r="J917" t="s">
        <v>35</v>
      </c>
      <c r="K917" t="s">
        <v>962</v>
      </c>
      <c r="L917" s="1">
        <v>37673</v>
      </c>
      <c r="M917" t="s">
        <v>28</v>
      </c>
      <c r="N917" t="s">
        <v>56</v>
      </c>
      <c r="O917" t="s">
        <v>29</v>
      </c>
      <c r="P917" t="s">
        <v>107</v>
      </c>
      <c r="Q917" t="str">
        <f t="shared" ref="Q917:Q955" si="45">TRIM(LEFT(P917,FIND(" ",P917,1)))</f>
        <v>SMAN</v>
      </c>
      <c r="R917" t="str">
        <f t="shared" ref="R917:R955" si="46">IF(RIGHT(Q917,1)="N","Negeri","Swasta")</f>
        <v>Negeri</v>
      </c>
      <c r="S917" t="str">
        <f t="shared" si="44"/>
        <v>SMA</v>
      </c>
      <c r="T917" t="s">
        <v>56</v>
      </c>
      <c r="U917" t="s">
        <v>29</v>
      </c>
      <c r="V917" t="s">
        <v>31</v>
      </c>
      <c r="Z917" t="s">
        <v>1176</v>
      </c>
      <c r="AA917" t="str">
        <f>VLOOKUP(A917,[2]registrasi!$B$2:$C$955,2,FALSE)</f>
        <v>registrasi</v>
      </c>
      <c r="AB917">
        <f>VLOOKUP(G917,[3]Sheet1!$C$6:$G$46,5,FALSE)</f>
        <v>512</v>
      </c>
      <c r="AC917" t="e">
        <f>VLOOKUP(A917,[2]nim!$A$2:$B$922,2,FALSE)</f>
        <v>#N/A</v>
      </c>
    </row>
    <row r="918" spans="1:29" x14ac:dyDescent="0.3">
      <c r="A918">
        <v>4210647073</v>
      </c>
      <c r="B918">
        <v>1</v>
      </c>
      <c r="D918">
        <v>3111092</v>
      </c>
      <c r="E918" t="s">
        <v>200</v>
      </c>
      <c r="F918" t="str">
        <f>VLOOKUP(E918,[1]PRODI_2019!$E$2:$J$70,6,FALSE)</f>
        <v>Pertanian</v>
      </c>
      <c r="G918">
        <f>VLOOKUP(E918,[1]PRODI_2019!$E$2:$K$70,7,FALSE)</f>
        <v>4443</v>
      </c>
      <c r="H918" t="str">
        <f>VLOOKUP(F918,Sheet1!$H$4:$I$11,2,FALSE)</f>
        <v>4_Pertanian</v>
      </c>
      <c r="I918" t="s">
        <v>924</v>
      </c>
      <c r="J918" t="s">
        <v>35</v>
      </c>
      <c r="K918" t="s">
        <v>974</v>
      </c>
      <c r="L918" s="1">
        <v>37820</v>
      </c>
      <c r="M918" t="s">
        <v>28</v>
      </c>
      <c r="N918" t="s">
        <v>42</v>
      </c>
      <c r="O918" t="s">
        <v>29</v>
      </c>
      <c r="P918" t="s">
        <v>63</v>
      </c>
      <c r="Q918" t="str">
        <f t="shared" si="45"/>
        <v>MAS</v>
      </c>
      <c r="R918" t="str">
        <f t="shared" si="46"/>
        <v>Swasta</v>
      </c>
      <c r="S918" t="str">
        <f t="shared" si="44"/>
        <v>MA</v>
      </c>
      <c r="T918" t="s">
        <v>42</v>
      </c>
      <c r="U918" t="s">
        <v>29</v>
      </c>
      <c r="V918" t="s">
        <v>31</v>
      </c>
      <c r="Z918" t="s">
        <v>1173</v>
      </c>
      <c r="AA918" t="e">
        <f>VLOOKUP(A918,[2]registrasi!$B$2:$C$955,2,FALSE)</f>
        <v>#N/A</v>
      </c>
      <c r="AB918">
        <f>VLOOKUP(G918,[3]Sheet1!$C$6:$G$46,5,FALSE)</f>
        <v>193</v>
      </c>
      <c r="AC918" t="e">
        <f>VLOOKUP(A918,[2]nim!$A$2:$B$922,2,FALSE)</f>
        <v>#N/A</v>
      </c>
    </row>
    <row r="919" spans="1:29" x14ac:dyDescent="0.3">
      <c r="A919">
        <v>4210655536</v>
      </c>
      <c r="B919">
        <v>1</v>
      </c>
      <c r="D919">
        <v>3111165</v>
      </c>
      <c r="E919" t="s">
        <v>208</v>
      </c>
      <c r="F919" t="str">
        <f>VLOOKUP(E919,[1]PRODI_2019!$E$2:$J$70,6,FALSE)</f>
        <v>FKIP</v>
      </c>
      <c r="G919">
        <f>VLOOKUP(E919,[1]PRODI_2019!$E$2:$K$70,7,FALSE)</f>
        <v>2281</v>
      </c>
      <c r="H919" t="str">
        <f>VLOOKUP(F919,Sheet1!$H$4:$I$11,2,FALSE)</f>
        <v>2_FKIP</v>
      </c>
      <c r="I919" t="s">
        <v>1427</v>
      </c>
      <c r="J919" t="s">
        <v>35</v>
      </c>
      <c r="K919" t="s">
        <v>958</v>
      </c>
      <c r="L919" s="1">
        <v>37540</v>
      </c>
      <c r="M919" t="s">
        <v>28</v>
      </c>
      <c r="N919" t="s">
        <v>39</v>
      </c>
      <c r="O919" t="s">
        <v>29</v>
      </c>
      <c r="P919" t="s">
        <v>154</v>
      </c>
      <c r="Q919" t="str">
        <f t="shared" si="45"/>
        <v>SMAN</v>
      </c>
      <c r="R919" t="str">
        <f t="shared" si="46"/>
        <v>Negeri</v>
      </c>
      <c r="S919" t="str">
        <f t="shared" si="44"/>
        <v>SMA</v>
      </c>
      <c r="T919" t="s">
        <v>39</v>
      </c>
      <c r="U919" t="s">
        <v>29</v>
      </c>
      <c r="V919" t="s">
        <v>31</v>
      </c>
      <c r="Z919" t="s">
        <v>1176</v>
      </c>
      <c r="AA919" t="str">
        <f>VLOOKUP(A919,[2]registrasi!$B$2:$C$955,2,FALSE)</f>
        <v>registrasi</v>
      </c>
      <c r="AB919">
        <f>VLOOKUP(G919,[3]Sheet1!$C$6:$G$46,5,FALSE)</f>
        <v>160</v>
      </c>
      <c r="AC919" t="e">
        <f>VLOOKUP(A919,[2]nim!$A$2:$B$922,2,FALSE)</f>
        <v>#N/A</v>
      </c>
    </row>
    <row r="920" spans="1:29" x14ac:dyDescent="0.3">
      <c r="A920">
        <v>4210966971</v>
      </c>
      <c r="B920">
        <v>1</v>
      </c>
      <c r="D920">
        <v>3111084</v>
      </c>
      <c r="E920" t="s">
        <v>205</v>
      </c>
      <c r="F920" t="str">
        <f>VLOOKUP(E920,[1]PRODI_2019!$E$2:$J$70,6,FALSE)</f>
        <v>Pertanian</v>
      </c>
      <c r="G920">
        <f>VLOOKUP(E920,[1]PRODI_2019!$E$2:$K$70,7,FALSE)</f>
        <v>4442</v>
      </c>
      <c r="H920" t="str">
        <f>VLOOKUP(F920,Sheet1!$H$4:$I$11,2,FALSE)</f>
        <v>4_Pertanian</v>
      </c>
      <c r="I920" t="s">
        <v>925</v>
      </c>
      <c r="J920" t="s">
        <v>35</v>
      </c>
      <c r="K920" t="s">
        <v>960</v>
      </c>
      <c r="L920" s="1">
        <v>38014</v>
      </c>
      <c r="M920" t="s">
        <v>28</v>
      </c>
      <c r="N920" t="s">
        <v>72</v>
      </c>
      <c r="O920" t="s">
        <v>29</v>
      </c>
      <c r="P920" t="s">
        <v>1132</v>
      </c>
      <c r="Q920" t="str">
        <f t="shared" si="45"/>
        <v>SMAN</v>
      </c>
      <c r="R920" t="str">
        <f t="shared" si="46"/>
        <v>Negeri</v>
      </c>
      <c r="S920" t="str">
        <f t="shared" si="44"/>
        <v>SMA</v>
      </c>
      <c r="T920" t="s">
        <v>72</v>
      </c>
      <c r="U920" t="s">
        <v>29</v>
      </c>
      <c r="V920" t="s">
        <v>31</v>
      </c>
      <c r="Z920" t="s">
        <v>1177</v>
      </c>
      <c r="AA920" t="str">
        <f>VLOOKUP(A920,[2]registrasi!$B$2:$C$955,2,FALSE)</f>
        <v>registrasi</v>
      </c>
      <c r="AB920">
        <f>VLOOKUP(G920,[3]Sheet1!$C$6:$G$46,5,FALSE)</f>
        <v>404</v>
      </c>
      <c r="AC920" t="e">
        <f>VLOOKUP(A920,[2]nim!$A$2:$B$922,2,FALSE)</f>
        <v>#N/A</v>
      </c>
    </row>
    <row r="921" spans="1:29" x14ac:dyDescent="0.3">
      <c r="A921">
        <v>4210660380</v>
      </c>
      <c r="B921">
        <v>1</v>
      </c>
      <c r="D921">
        <v>3112122</v>
      </c>
      <c r="E921" t="s">
        <v>236</v>
      </c>
      <c r="F921" t="str">
        <f>VLOOKUP(E921,[1]PRODI_2019!$E$2:$J$70,6,FALSE)</f>
        <v>FEB</v>
      </c>
      <c r="G921">
        <f>VLOOKUP(E921,[1]PRODI_2019!$E$2:$K$70,7,FALSE)</f>
        <v>5554</v>
      </c>
      <c r="H921" t="str">
        <f>VLOOKUP(F921,Sheet1!$H$4:$I$11,2,FALSE)</f>
        <v>5_FEB</v>
      </c>
      <c r="I921" t="s">
        <v>506</v>
      </c>
      <c r="J921" t="s">
        <v>35</v>
      </c>
      <c r="K921" t="s">
        <v>967</v>
      </c>
      <c r="L921" s="1">
        <v>37790</v>
      </c>
      <c r="M921" t="s">
        <v>28</v>
      </c>
      <c r="N921" t="s">
        <v>56</v>
      </c>
      <c r="O921" t="s">
        <v>29</v>
      </c>
      <c r="P921" t="s">
        <v>1124</v>
      </c>
      <c r="Q921" t="str">
        <f t="shared" si="45"/>
        <v>SMAS</v>
      </c>
      <c r="R921" t="str">
        <f t="shared" si="46"/>
        <v>Swasta</v>
      </c>
      <c r="S921" t="str">
        <f t="shared" si="44"/>
        <v>SMA</v>
      </c>
      <c r="T921" t="s">
        <v>42</v>
      </c>
      <c r="U921" t="s">
        <v>29</v>
      </c>
      <c r="V921" t="s">
        <v>31</v>
      </c>
      <c r="Z921" t="s">
        <v>1173</v>
      </c>
      <c r="AA921" t="str">
        <f>VLOOKUP(A921,[2]registrasi!$B$2:$C$955,2,FALSE)</f>
        <v>registrasi</v>
      </c>
      <c r="AB921">
        <f>VLOOKUP(G921,[3]Sheet1!$C$6:$G$46,5,FALSE)</f>
        <v>332</v>
      </c>
      <c r="AC921" t="e">
        <f>VLOOKUP(A921,[2]nim!$A$2:$B$922,2,FALSE)</f>
        <v>#N/A</v>
      </c>
    </row>
    <row r="922" spans="1:29" x14ac:dyDescent="0.3">
      <c r="A922">
        <v>4210663878</v>
      </c>
      <c r="B922">
        <v>1</v>
      </c>
      <c r="D922">
        <v>3111045</v>
      </c>
      <c r="E922" t="s">
        <v>226</v>
      </c>
      <c r="F922" t="str">
        <f>VLOOKUP(E922,[1]PRODI_2019!$E$2:$J$70,6,FALSE)</f>
        <v>Teknik</v>
      </c>
      <c r="G922">
        <f>VLOOKUP(E922,[1]PRODI_2019!$E$2:$K$70,7,FALSE)</f>
        <v>3334</v>
      </c>
      <c r="H922" t="str">
        <f>VLOOKUP(F922,Sheet1!$H$4:$I$11,2,FALSE)</f>
        <v>3_Teknik</v>
      </c>
      <c r="I922" t="s">
        <v>1428</v>
      </c>
      <c r="J922" t="s">
        <v>35</v>
      </c>
      <c r="K922" t="s">
        <v>972</v>
      </c>
      <c r="L922" s="1">
        <v>38057</v>
      </c>
      <c r="M922" t="s">
        <v>28</v>
      </c>
      <c r="N922" t="s">
        <v>36</v>
      </c>
      <c r="O922" t="s">
        <v>29</v>
      </c>
      <c r="P922" t="s">
        <v>71</v>
      </c>
      <c r="Q922" t="str">
        <f t="shared" si="45"/>
        <v>SMAN</v>
      </c>
      <c r="R922" t="str">
        <f t="shared" si="46"/>
        <v>Negeri</v>
      </c>
      <c r="S922" t="str">
        <f t="shared" si="44"/>
        <v>SMA</v>
      </c>
      <c r="T922" t="s">
        <v>36</v>
      </c>
      <c r="U922" t="s">
        <v>29</v>
      </c>
      <c r="V922" t="s">
        <v>31</v>
      </c>
      <c r="Z922" t="s">
        <v>1172</v>
      </c>
      <c r="AA922" t="str">
        <f>VLOOKUP(A922,[2]registrasi!$B$2:$C$955,2,FALSE)</f>
        <v>registrasi</v>
      </c>
      <c r="AB922">
        <f>VLOOKUP(G922,[3]Sheet1!$C$6:$G$46,5,FALSE)</f>
        <v>236</v>
      </c>
      <c r="AC922" t="e">
        <f>VLOOKUP(A922,[2]nim!$A$2:$B$922,2,FALSE)</f>
        <v>#N/A</v>
      </c>
    </row>
    <row r="923" spans="1:29" x14ac:dyDescent="0.3">
      <c r="A923">
        <v>4210665237</v>
      </c>
      <c r="B923">
        <v>1</v>
      </c>
      <c r="D923">
        <v>3111181</v>
      </c>
      <c r="E923" t="s">
        <v>234</v>
      </c>
      <c r="F923" t="str">
        <f>VLOOKUP(E923,[1]PRODI_2019!$E$2:$J$70,6,FALSE)</f>
        <v>Kedokteran</v>
      </c>
      <c r="G923">
        <f>VLOOKUP(E923,[1]PRODI_2019!$E$2:$K$70,7,FALSE)</f>
        <v>8883</v>
      </c>
      <c r="H923" t="str">
        <f>VLOOKUP(F923,Sheet1!$H$4:$I$11,2,FALSE)</f>
        <v>8_Kedokteran</v>
      </c>
      <c r="I923" t="s">
        <v>926</v>
      </c>
      <c r="J923" t="s">
        <v>35</v>
      </c>
      <c r="K923" t="s">
        <v>962</v>
      </c>
      <c r="L923" s="1">
        <v>37579</v>
      </c>
      <c r="M923" t="s">
        <v>28</v>
      </c>
      <c r="N923" t="s">
        <v>43</v>
      </c>
      <c r="O923" t="s">
        <v>29</v>
      </c>
      <c r="P923" t="s">
        <v>155</v>
      </c>
      <c r="Q923" t="str">
        <f t="shared" si="45"/>
        <v>SMAN</v>
      </c>
      <c r="R923" t="str">
        <f t="shared" si="46"/>
        <v>Negeri</v>
      </c>
      <c r="S923" t="str">
        <f t="shared" si="44"/>
        <v>SMA</v>
      </c>
      <c r="T923" t="s">
        <v>56</v>
      </c>
      <c r="U923" t="s">
        <v>29</v>
      </c>
      <c r="V923" t="s">
        <v>37</v>
      </c>
      <c r="Z923" t="s">
        <v>1173</v>
      </c>
      <c r="AA923" t="str">
        <f>VLOOKUP(A923,[2]registrasi!$B$2:$C$955,2,FALSE)</f>
        <v>registrasi</v>
      </c>
      <c r="AB923">
        <f>VLOOKUP(G923,[3]Sheet1!$C$6:$G$46,5,FALSE)</f>
        <v>25</v>
      </c>
      <c r="AC923" t="str">
        <f>VLOOKUP(A923,[2]nim!$A$2:$B$922,2,FALSE)</f>
        <v>diterima</v>
      </c>
    </row>
    <row r="924" spans="1:29" x14ac:dyDescent="0.3">
      <c r="A924">
        <v>4210685145</v>
      </c>
      <c r="B924">
        <v>1</v>
      </c>
      <c r="D924">
        <v>3112095</v>
      </c>
      <c r="E924" t="s">
        <v>212</v>
      </c>
      <c r="F924" t="str">
        <f>VLOOKUP(E924,[1]PRODI_2019!$E$2:$J$70,6,FALSE)</f>
        <v>FKIP</v>
      </c>
      <c r="G924">
        <f>VLOOKUP(E924,[1]PRODI_2019!$E$2:$K$70,7,FALSE)</f>
        <v>2223</v>
      </c>
      <c r="H924" t="str">
        <f>VLOOKUP(F924,Sheet1!$H$4:$I$11,2,FALSE)</f>
        <v>2_FKIP</v>
      </c>
      <c r="I924" t="s">
        <v>927</v>
      </c>
      <c r="J924" t="s">
        <v>35</v>
      </c>
      <c r="K924" t="s">
        <v>960</v>
      </c>
      <c r="L924" s="1">
        <v>37872</v>
      </c>
      <c r="M924" t="s">
        <v>28</v>
      </c>
      <c r="N924" t="s">
        <v>27</v>
      </c>
      <c r="O924" t="s">
        <v>29</v>
      </c>
      <c r="P924" t="s">
        <v>116</v>
      </c>
      <c r="Q924" t="str">
        <f t="shared" si="45"/>
        <v>MAN</v>
      </c>
      <c r="R924" t="str">
        <f t="shared" si="46"/>
        <v>Negeri</v>
      </c>
      <c r="S924" t="str">
        <f t="shared" si="44"/>
        <v>MA</v>
      </c>
      <c r="T924" t="s">
        <v>27</v>
      </c>
      <c r="U924" t="s">
        <v>29</v>
      </c>
      <c r="V924" t="s">
        <v>37</v>
      </c>
      <c r="Z924" t="s">
        <v>1177</v>
      </c>
      <c r="AA924" t="str">
        <f>VLOOKUP(A924,[2]registrasi!$B$2:$C$955,2,FALSE)</f>
        <v>registrasi</v>
      </c>
      <c r="AB924">
        <f>VLOOKUP(G924,[3]Sheet1!$C$6:$G$46,5,FALSE)</f>
        <v>660</v>
      </c>
      <c r="AC924" t="str">
        <f>VLOOKUP(A924,[2]nim!$A$2:$B$922,2,FALSE)</f>
        <v>diterima</v>
      </c>
    </row>
    <row r="925" spans="1:29" x14ac:dyDescent="0.3">
      <c r="A925">
        <v>4210930771</v>
      </c>
      <c r="B925">
        <v>1</v>
      </c>
      <c r="D925">
        <v>3111076</v>
      </c>
      <c r="E925" t="s">
        <v>218</v>
      </c>
      <c r="F925" t="str">
        <f>VLOOKUP(E925,[1]PRODI_2019!$E$2:$J$70,6,FALSE)</f>
        <v>Pertanian</v>
      </c>
      <c r="G925">
        <f>VLOOKUP(E925,[1]PRODI_2019!$E$2:$K$70,7,FALSE)</f>
        <v>4441</v>
      </c>
      <c r="H925" t="str">
        <f>VLOOKUP(F925,Sheet1!$H$4:$I$11,2,FALSE)</f>
        <v>4_Pertanian</v>
      </c>
      <c r="I925" t="s">
        <v>928</v>
      </c>
      <c r="J925" t="s">
        <v>26</v>
      </c>
      <c r="K925" t="s">
        <v>967</v>
      </c>
      <c r="L925" s="1">
        <v>37754</v>
      </c>
      <c r="M925" t="s">
        <v>28</v>
      </c>
      <c r="N925" t="s">
        <v>56</v>
      </c>
      <c r="O925" t="s">
        <v>29</v>
      </c>
      <c r="P925" t="s">
        <v>158</v>
      </c>
      <c r="Q925" t="str">
        <f t="shared" si="45"/>
        <v>SMAN</v>
      </c>
      <c r="R925" t="str">
        <f t="shared" si="46"/>
        <v>Negeri</v>
      </c>
      <c r="S925" t="str">
        <f t="shared" si="44"/>
        <v>SMA</v>
      </c>
      <c r="T925" t="s">
        <v>43</v>
      </c>
      <c r="U925" t="s">
        <v>29</v>
      </c>
      <c r="V925" t="s">
        <v>31</v>
      </c>
      <c r="Z925" t="s">
        <v>1178</v>
      </c>
      <c r="AA925" t="str">
        <f>VLOOKUP(A925,[2]registrasi!$B$2:$C$955,2,FALSE)</f>
        <v>registrasi</v>
      </c>
      <c r="AB925">
        <f>VLOOKUP(G925,[3]Sheet1!$C$6:$G$46,5,FALSE)</f>
        <v>789</v>
      </c>
      <c r="AC925" t="e">
        <f>VLOOKUP(A925,[2]nim!$A$2:$B$922,2,FALSE)</f>
        <v>#N/A</v>
      </c>
    </row>
    <row r="926" spans="1:29" x14ac:dyDescent="0.3">
      <c r="A926">
        <v>4210487162</v>
      </c>
      <c r="B926">
        <v>1</v>
      </c>
      <c r="D926">
        <v>3112137</v>
      </c>
      <c r="E926" t="s">
        <v>210</v>
      </c>
      <c r="F926" t="str">
        <f>VLOOKUP(E926,[1]PRODI_2019!$E$2:$J$70,6,FALSE)</f>
        <v>FKIP</v>
      </c>
      <c r="G926">
        <f>VLOOKUP(E926,[1]PRODI_2019!$E$2:$K$70,7,FALSE)</f>
        <v>2290</v>
      </c>
      <c r="H926" t="str">
        <f>VLOOKUP(F926,Sheet1!$H$4:$I$11,2,FALSE)</f>
        <v>2_FKIP</v>
      </c>
      <c r="I926" t="s">
        <v>929</v>
      </c>
      <c r="J926" t="s">
        <v>26</v>
      </c>
      <c r="K926" t="s">
        <v>964</v>
      </c>
      <c r="L926" s="1">
        <v>38108</v>
      </c>
      <c r="M926" t="s">
        <v>28</v>
      </c>
      <c r="N926" t="s">
        <v>36</v>
      </c>
      <c r="O926" t="s">
        <v>29</v>
      </c>
      <c r="P926" t="s">
        <v>91</v>
      </c>
      <c r="Q926" t="str">
        <f t="shared" si="45"/>
        <v>MAN</v>
      </c>
      <c r="R926" t="str">
        <f t="shared" si="46"/>
        <v>Negeri</v>
      </c>
      <c r="S926" t="str">
        <f t="shared" si="44"/>
        <v>MA</v>
      </c>
      <c r="T926" t="s">
        <v>36</v>
      </c>
      <c r="U926" t="s">
        <v>29</v>
      </c>
      <c r="V926" t="s">
        <v>37</v>
      </c>
      <c r="Z926" t="s">
        <v>1172</v>
      </c>
      <c r="AA926" t="str">
        <f>VLOOKUP(A926,[2]registrasi!$B$2:$C$955,2,FALSE)</f>
        <v>registrasi</v>
      </c>
      <c r="AB926">
        <f>VLOOKUP(G926,[3]Sheet1!$C$6:$G$46,5,FALSE)</f>
        <v>348</v>
      </c>
      <c r="AC926" t="str">
        <f>VLOOKUP(A926,[2]nim!$A$2:$B$922,2,FALSE)</f>
        <v>diterima</v>
      </c>
    </row>
    <row r="927" spans="1:29" x14ac:dyDescent="0.3">
      <c r="A927">
        <v>4210711324</v>
      </c>
      <c r="B927">
        <v>1</v>
      </c>
      <c r="D927">
        <v>3112025</v>
      </c>
      <c r="E927" t="s">
        <v>222</v>
      </c>
      <c r="F927" t="str">
        <f>VLOOKUP(E927,[1]PRODI_2019!$E$2:$J$70,6,FALSE)</f>
        <v>FEB</v>
      </c>
      <c r="G927">
        <f>VLOOKUP(E927,[1]PRODI_2019!$E$2:$K$70,7,FALSE)</f>
        <v>5551</v>
      </c>
      <c r="H927" t="str">
        <f>VLOOKUP(F927,Sheet1!$H$4:$I$11,2,FALSE)</f>
        <v>5_FEB</v>
      </c>
      <c r="I927" t="s">
        <v>930</v>
      </c>
      <c r="J927" t="s">
        <v>35</v>
      </c>
      <c r="K927" t="s">
        <v>1053</v>
      </c>
      <c r="L927" s="1">
        <v>37551</v>
      </c>
      <c r="M927" t="s">
        <v>28</v>
      </c>
      <c r="N927" t="s">
        <v>42</v>
      </c>
      <c r="O927" t="s">
        <v>29</v>
      </c>
      <c r="P927" t="s">
        <v>79</v>
      </c>
      <c r="Q927" t="str">
        <f t="shared" si="45"/>
        <v>SMAN</v>
      </c>
      <c r="R927" t="str">
        <f t="shared" si="46"/>
        <v>Negeri</v>
      </c>
      <c r="S927" t="str">
        <f t="shared" si="44"/>
        <v>SMA</v>
      </c>
      <c r="T927" t="s">
        <v>42</v>
      </c>
      <c r="U927" t="s">
        <v>29</v>
      </c>
      <c r="V927" t="s">
        <v>31</v>
      </c>
      <c r="Z927" t="s">
        <v>1175</v>
      </c>
      <c r="AA927" t="str">
        <f>VLOOKUP(A927,[2]registrasi!$B$2:$C$955,2,FALSE)</f>
        <v>registrasi</v>
      </c>
      <c r="AB927">
        <f>VLOOKUP(G927,[3]Sheet1!$C$6:$G$46,5,FALSE)</f>
        <v>1756</v>
      </c>
      <c r="AC927" t="str">
        <f>VLOOKUP(A927,[2]nim!$A$2:$B$922,2,FALSE)</f>
        <v>diterima</v>
      </c>
    </row>
    <row r="928" spans="1:29" x14ac:dyDescent="0.3">
      <c r="A928">
        <v>4210712809</v>
      </c>
      <c r="B928">
        <v>1</v>
      </c>
      <c r="D928">
        <v>3112017</v>
      </c>
      <c r="E928" t="s">
        <v>1187</v>
      </c>
      <c r="F928" t="str">
        <f>VLOOKUP(E928,[1]PRODI_2019!$E$2:$J$70,6,FALSE)</f>
        <v>Hukum</v>
      </c>
      <c r="G928">
        <f>VLOOKUP(E928,[1]PRODI_2019!$E$2:$K$70,7,FALSE)</f>
        <v>1111</v>
      </c>
      <c r="H928" t="str">
        <f>VLOOKUP(F928,Sheet1!$H$4:$I$11,2,FALSE)</f>
        <v>1_Hukum</v>
      </c>
      <c r="I928" t="s">
        <v>931</v>
      </c>
      <c r="J928" t="s">
        <v>26</v>
      </c>
      <c r="K928" t="s">
        <v>964</v>
      </c>
      <c r="L928" s="1">
        <v>37476</v>
      </c>
      <c r="M928" t="s">
        <v>28</v>
      </c>
      <c r="N928" t="s">
        <v>36</v>
      </c>
      <c r="O928" t="s">
        <v>29</v>
      </c>
      <c r="P928" t="s">
        <v>91</v>
      </c>
      <c r="Q928" t="str">
        <f t="shared" si="45"/>
        <v>MAN</v>
      </c>
      <c r="R928" t="str">
        <f t="shared" si="46"/>
        <v>Negeri</v>
      </c>
      <c r="S928" t="str">
        <f t="shared" si="44"/>
        <v>MA</v>
      </c>
      <c r="T928" t="s">
        <v>36</v>
      </c>
      <c r="U928" t="s">
        <v>29</v>
      </c>
      <c r="V928" t="s">
        <v>37</v>
      </c>
      <c r="Z928" t="s">
        <v>1172</v>
      </c>
      <c r="AA928" t="str">
        <f>VLOOKUP(A928,[2]registrasi!$B$2:$C$955,2,FALSE)</f>
        <v>registrasi</v>
      </c>
      <c r="AB928">
        <f>VLOOKUP(G928,[3]Sheet1!$C$6:$G$46,5,FALSE)</f>
        <v>1201</v>
      </c>
      <c r="AC928" t="str">
        <f>VLOOKUP(A928,[2]nim!$A$2:$B$922,2,FALSE)</f>
        <v>diterima</v>
      </c>
    </row>
    <row r="929" spans="1:29" x14ac:dyDescent="0.3">
      <c r="A929">
        <v>4211001264</v>
      </c>
      <c r="B929">
        <v>1</v>
      </c>
      <c r="D929">
        <v>3111076</v>
      </c>
      <c r="E929" t="s">
        <v>218</v>
      </c>
      <c r="F929" t="str">
        <f>VLOOKUP(E929,[1]PRODI_2019!$E$2:$J$70,6,FALSE)</f>
        <v>Pertanian</v>
      </c>
      <c r="G929">
        <f>VLOOKUP(E929,[1]PRODI_2019!$E$2:$K$70,7,FALSE)</f>
        <v>4441</v>
      </c>
      <c r="H929" t="str">
        <f>VLOOKUP(F929,Sheet1!$H$4:$I$11,2,FALSE)</f>
        <v>4_Pertanian</v>
      </c>
      <c r="I929" t="s">
        <v>932</v>
      </c>
      <c r="J929" t="s">
        <v>35</v>
      </c>
      <c r="K929" t="s">
        <v>958</v>
      </c>
      <c r="L929" s="1">
        <v>37798</v>
      </c>
      <c r="M929" t="s">
        <v>28</v>
      </c>
      <c r="N929" t="s">
        <v>27</v>
      </c>
      <c r="O929" t="s">
        <v>29</v>
      </c>
      <c r="P929" t="s">
        <v>121</v>
      </c>
      <c r="Q929" t="str">
        <f t="shared" si="45"/>
        <v>SMAS</v>
      </c>
      <c r="R929" t="str">
        <f t="shared" si="46"/>
        <v>Swasta</v>
      </c>
      <c r="S929" t="str">
        <f t="shared" si="44"/>
        <v>SMA</v>
      </c>
      <c r="T929" t="s">
        <v>27</v>
      </c>
      <c r="U929" t="s">
        <v>29</v>
      </c>
      <c r="V929" t="s">
        <v>31</v>
      </c>
      <c r="Z929" t="s">
        <v>1180</v>
      </c>
      <c r="AA929" t="str">
        <f>VLOOKUP(A929,[2]registrasi!$B$2:$C$955,2,FALSE)</f>
        <v>registrasi</v>
      </c>
      <c r="AB929">
        <f>VLOOKUP(G929,[3]Sheet1!$C$6:$G$46,5,FALSE)</f>
        <v>789</v>
      </c>
      <c r="AC929" t="e">
        <f>VLOOKUP(A929,[2]nim!$A$2:$B$922,2,FALSE)</f>
        <v>#N/A</v>
      </c>
    </row>
    <row r="930" spans="1:29" x14ac:dyDescent="0.3">
      <c r="A930">
        <v>4210733151</v>
      </c>
      <c r="B930">
        <v>1</v>
      </c>
      <c r="D930">
        <v>3111076</v>
      </c>
      <c r="E930" t="s">
        <v>218</v>
      </c>
      <c r="F930" t="str">
        <f>VLOOKUP(E930,[1]PRODI_2019!$E$2:$J$70,6,FALSE)</f>
        <v>Pertanian</v>
      </c>
      <c r="G930">
        <f>VLOOKUP(E930,[1]PRODI_2019!$E$2:$K$70,7,FALSE)</f>
        <v>4441</v>
      </c>
      <c r="H930" t="str">
        <f>VLOOKUP(F930,Sheet1!$H$4:$I$11,2,FALSE)</f>
        <v>4_Pertanian</v>
      </c>
      <c r="I930" t="s">
        <v>933</v>
      </c>
      <c r="J930" t="s">
        <v>35</v>
      </c>
      <c r="K930" t="s">
        <v>960</v>
      </c>
      <c r="L930" s="1">
        <v>37805</v>
      </c>
      <c r="M930" t="s">
        <v>28</v>
      </c>
      <c r="N930" t="s">
        <v>39</v>
      </c>
      <c r="O930" t="s">
        <v>29</v>
      </c>
      <c r="P930" t="s">
        <v>1110</v>
      </c>
      <c r="Q930" t="str">
        <f t="shared" si="45"/>
        <v>SMAN</v>
      </c>
      <c r="R930" t="str">
        <f t="shared" si="46"/>
        <v>Negeri</v>
      </c>
      <c r="S930" t="str">
        <f t="shared" si="44"/>
        <v>SMA</v>
      </c>
      <c r="T930" t="s">
        <v>39</v>
      </c>
      <c r="U930" t="s">
        <v>29</v>
      </c>
      <c r="V930" t="s">
        <v>37</v>
      </c>
      <c r="Z930" t="s">
        <v>1179</v>
      </c>
      <c r="AA930" t="str">
        <f>VLOOKUP(A930,[2]registrasi!$B$2:$C$955,2,FALSE)</f>
        <v>registrasi</v>
      </c>
      <c r="AB930">
        <f>VLOOKUP(G930,[3]Sheet1!$C$6:$G$46,5,FALSE)</f>
        <v>789</v>
      </c>
      <c r="AC930" t="str">
        <f>VLOOKUP(A930,[2]nim!$A$2:$B$922,2,FALSE)</f>
        <v>diterima</v>
      </c>
    </row>
    <row r="931" spans="1:29" x14ac:dyDescent="0.3">
      <c r="A931">
        <v>4210735578</v>
      </c>
      <c r="B931">
        <v>1</v>
      </c>
      <c r="D931">
        <v>3112064</v>
      </c>
      <c r="E931" t="s">
        <v>215</v>
      </c>
      <c r="F931" t="str">
        <f>VLOOKUP(E931,[1]PRODI_2019!$E$2:$J$70,6,FALSE)</f>
        <v>FISIP</v>
      </c>
      <c r="G931">
        <f>VLOOKUP(E931,[1]PRODI_2019!$E$2:$K$70,7,FALSE)</f>
        <v>6662</v>
      </c>
      <c r="H931" t="str">
        <f>VLOOKUP(F931,Sheet1!$H$4:$I$11,2,FALSE)</f>
        <v>6_FISIP</v>
      </c>
      <c r="I931" t="s">
        <v>1429</v>
      </c>
      <c r="J931" t="s">
        <v>26</v>
      </c>
      <c r="K931" t="s">
        <v>964</v>
      </c>
      <c r="L931" s="1">
        <v>37631</v>
      </c>
      <c r="M931" t="s">
        <v>28</v>
      </c>
      <c r="N931" t="s">
        <v>36</v>
      </c>
      <c r="O931" t="s">
        <v>29</v>
      </c>
      <c r="P931" t="s">
        <v>77</v>
      </c>
      <c r="Q931" t="str">
        <f t="shared" si="45"/>
        <v>SMAN</v>
      </c>
      <c r="R931" t="str">
        <f t="shared" si="46"/>
        <v>Negeri</v>
      </c>
      <c r="S931" t="str">
        <f t="shared" si="44"/>
        <v>SMA</v>
      </c>
      <c r="T931" t="s">
        <v>36</v>
      </c>
      <c r="U931" t="s">
        <v>29</v>
      </c>
      <c r="V931" t="s">
        <v>31</v>
      </c>
      <c r="Z931" t="s">
        <v>1174</v>
      </c>
      <c r="AA931" t="str">
        <f>VLOOKUP(A931,[2]registrasi!$B$2:$C$955,2,FALSE)</f>
        <v>registrasi</v>
      </c>
      <c r="AB931">
        <f>VLOOKUP(G931,[3]Sheet1!$C$6:$G$46,5,FALSE)</f>
        <v>1423</v>
      </c>
      <c r="AC931" t="e">
        <f>VLOOKUP(A931,[2]nim!$A$2:$B$922,2,FALSE)</f>
        <v>#N/A</v>
      </c>
    </row>
    <row r="932" spans="1:29" x14ac:dyDescent="0.3">
      <c r="A932">
        <v>4210740039</v>
      </c>
      <c r="B932">
        <v>1</v>
      </c>
      <c r="D932">
        <v>3112025</v>
      </c>
      <c r="E932" t="s">
        <v>222</v>
      </c>
      <c r="F932" t="str">
        <f>VLOOKUP(E932,[1]PRODI_2019!$E$2:$J$70,6,FALSE)</f>
        <v>FEB</v>
      </c>
      <c r="G932">
        <f>VLOOKUP(E932,[1]PRODI_2019!$E$2:$K$70,7,FALSE)</f>
        <v>5551</v>
      </c>
      <c r="H932" t="str">
        <f>VLOOKUP(F932,Sheet1!$H$4:$I$11,2,FALSE)</f>
        <v>5_FEB</v>
      </c>
      <c r="I932" t="s">
        <v>934</v>
      </c>
      <c r="J932" t="s">
        <v>35</v>
      </c>
      <c r="K932" t="s">
        <v>1045</v>
      </c>
      <c r="L932" s="1">
        <v>37793</v>
      </c>
      <c r="M932" t="s">
        <v>28</v>
      </c>
      <c r="N932" t="s">
        <v>27</v>
      </c>
      <c r="O932" t="s">
        <v>29</v>
      </c>
      <c r="P932" t="s">
        <v>109</v>
      </c>
      <c r="Q932" t="str">
        <f t="shared" si="45"/>
        <v>SMAN</v>
      </c>
      <c r="R932" t="str">
        <f t="shared" si="46"/>
        <v>Negeri</v>
      </c>
      <c r="S932" t="str">
        <f t="shared" si="44"/>
        <v>SMA</v>
      </c>
      <c r="T932" t="s">
        <v>27</v>
      </c>
      <c r="U932" t="s">
        <v>29</v>
      </c>
      <c r="V932" t="s">
        <v>31</v>
      </c>
      <c r="Z932" t="s">
        <v>1180</v>
      </c>
      <c r="AA932" t="str">
        <f>VLOOKUP(A932,[2]registrasi!$B$2:$C$955,2,FALSE)</f>
        <v>registrasi</v>
      </c>
      <c r="AB932">
        <f>VLOOKUP(G932,[3]Sheet1!$C$6:$G$46,5,FALSE)</f>
        <v>1756</v>
      </c>
      <c r="AC932" t="e">
        <f>VLOOKUP(A932,[2]nim!$A$2:$B$922,2,FALSE)</f>
        <v>#N/A</v>
      </c>
    </row>
    <row r="933" spans="1:29" x14ac:dyDescent="0.3">
      <c r="A933">
        <v>4210741138</v>
      </c>
      <c r="B933">
        <v>1</v>
      </c>
      <c r="D933">
        <v>3111173</v>
      </c>
      <c r="E933" t="s">
        <v>228</v>
      </c>
      <c r="F933" t="str">
        <f>VLOOKUP(E933,[1]PRODI_2019!$E$2:$J$70,6,FALSE)</f>
        <v>Pertanian</v>
      </c>
      <c r="G933">
        <f>VLOOKUP(E933,[1]PRODI_2019!$E$2:$K$70,7,FALSE)</f>
        <v>4444</v>
      </c>
      <c r="H933" t="str">
        <f>VLOOKUP(F933,Sheet1!$H$4:$I$11,2,FALSE)</f>
        <v>4_Pertanian</v>
      </c>
      <c r="I933" t="s">
        <v>935</v>
      </c>
      <c r="J933" t="s">
        <v>35</v>
      </c>
      <c r="K933" t="s">
        <v>957</v>
      </c>
      <c r="L933" s="1">
        <v>37749</v>
      </c>
      <c r="M933" t="s">
        <v>28</v>
      </c>
      <c r="N933" t="s">
        <v>27</v>
      </c>
      <c r="O933" t="s">
        <v>29</v>
      </c>
      <c r="P933" t="s">
        <v>100</v>
      </c>
      <c r="Q933" t="str">
        <f t="shared" si="45"/>
        <v>SMAN</v>
      </c>
      <c r="R933" t="str">
        <f t="shared" si="46"/>
        <v>Negeri</v>
      </c>
      <c r="S933" t="str">
        <f t="shared" si="44"/>
        <v>SMA</v>
      </c>
      <c r="T933" t="s">
        <v>27</v>
      </c>
      <c r="U933" t="s">
        <v>29</v>
      </c>
      <c r="V933" t="s">
        <v>31</v>
      </c>
      <c r="Z933" t="s">
        <v>1180</v>
      </c>
      <c r="AA933" t="str">
        <f>VLOOKUP(A933,[2]registrasi!$B$2:$C$955,2,FALSE)</f>
        <v>registrasi</v>
      </c>
      <c r="AB933">
        <f>VLOOKUP(G933,[3]Sheet1!$C$6:$G$46,5,FALSE)</f>
        <v>476</v>
      </c>
      <c r="AC933" t="e">
        <f>VLOOKUP(A933,[2]nim!$A$2:$B$922,2,FALSE)</f>
        <v>#N/A</v>
      </c>
    </row>
    <row r="934" spans="1:29" x14ac:dyDescent="0.3">
      <c r="A934">
        <v>4210652895</v>
      </c>
      <c r="B934">
        <v>1</v>
      </c>
      <c r="D934">
        <v>3111076</v>
      </c>
      <c r="E934" t="s">
        <v>218</v>
      </c>
      <c r="F934" t="str">
        <f>VLOOKUP(E934,[1]PRODI_2019!$E$2:$J$70,6,FALSE)</f>
        <v>Pertanian</v>
      </c>
      <c r="G934">
        <f>VLOOKUP(E934,[1]PRODI_2019!$E$2:$K$70,7,FALSE)</f>
        <v>4441</v>
      </c>
      <c r="H934" t="str">
        <f>VLOOKUP(F934,Sheet1!$H$4:$I$11,2,FALSE)</f>
        <v>4_Pertanian</v>
      </c>
      <c r="I934" t="s">
        <v>936</v>
      </c>
      <c r="J934" t="s">
        <v>35</v>
      </c>
      <c r="K934" t="s">
        <v>962</v>
      </c>
      <c r="L934" s="1">
        <v>37659</v>
      </c>
      <c r="M934" t="s">
        <v>28</v>
      </c>
      <c r="N934" t="s">
        <v>43</v>
      </c>
      <c r="O934" t="s">
        <v>29</v>
      </c>
      <c r="P934" t="s">
        <v>135</v>
      </c>
      <c r="Q934" t="str">
        <f t="shared" si="45"/>
        <v>SMAN</v>
      </c>
      <c r="R934" t="str">
        <f t="shared" si="46"/>
        <v>Negeri</v>
      </c>
      <c r="S934" t="str">
        <f t="shared" si="44"/>
        <v>SMA</v>
      </c>
      <c r="T934" t="s">
        <v>43</v>
      </c>
      <c r="U934" t="s">
        <v>29</v>
      </c>
      <c r="V934" t="s">
        <v>37</v>
      </c>
      <c r="Z934" t="s">
        <v>1175</v>
      </c>
      <c r="AA934" t="str">
        <f>VLOOKUP(A934,[2]registrasi!$B$2:$C$955,2,FALSE)</f>
        <v>registrasi</v>
      </c>
      <c r="AB934">
        <f>VLOOKUP(G934,[3]Sheet1!$C$6:$G$46,5,FALSE)</f>
        <v>789</v>
      </c>
      <c r="AC934" t="str">
        <f>VLOOKUP(A934,[2]nim!$A$2:$B$922,2,FALSE)</f>
        <v>diterima</v>
      </c>
    </row>
    <row r="935" spans="1:29" x14ac:dyDescent="0.3">
      <c r="A935">
        <v>4210955715</v>
      </c>
      <c r="B935">
        <v>1</v>
      </c>
      <c r="D935">
        <v>3112017</v>
      </c>
      <c r="E935" t="s">
        <v>1187</v>
      </c>
      <c r="F935" t="str">
        <f>VLOOKUP(E935,[1]PRODI_2019!$E$2:$J$70,6,FALSE)</f>
        <v>Hukum</v>
      </c>
      <c r="G935">
        <f>VLOOKUP(E935,[1]PRODI_2019!$E$2:$K$70,7,FALSE)</f>
        <v>1111</v>
      </c>
      <c r="H935" t="str">
        <f>VLOOKUP(F935,Sheet1!$H$4:$I$11,2,FALSE)</f>
        <v>1_Hukum</v>
      </c>
      <c r="I935" t="s">
        <v>937</v>
      </c>
      <c r="J935" t="s">
        <v>26</v>
      </c>
      <c r="K935" t="s">
        <v>962</v>
      </c>
      <c r="L935" s="1">
        <v>37733</v>
      </c>
      <c r="M935" t="s">
        <v>1058</v>
      </c>
      <c r="N935" t="s">
        <v>56</v>
      </c>
      <c r="O935" t="s">
        <v>29</v>
      </c>
      <c r="P935" t="s">
        <v>98</v>
      </c>
      <c r="Q935" t="str">
        <f t="shared" si="45"/>
        <v>SMAN</v>
      </c>
      <c r="R935" t="str">
        <f t="shared" si="46"/>
        <v>Negeri</v>
      </c>
      <c r="S935" t="str">
        <f t="shared" si="44"/>
        <v>SMA</v>
      </c>
      <c r="T935" t="s">
        <v>56</v>
      </c>
      <c r="U935" t="s">
        <v>29</v>
      </c>
      <c r="V935" t="s">
        <v>31</v>
      </c>
      <c r="Z935" t="s">
        <v>1177</v>
      </c>
      <c r="AA935" t="str">
        <f>VLOOKUP(A935,[2]registrasi!$B$2:$C$955,2,FALSE)</f>
        <v>registrasi</v>
      </c>
      <c r="AB935">
        <f>VLOOKUP(G935,[3]Sheet1!$C$6:$G$46,5,FALSE)</f>
        <v>1201</v>
      </c>
      <c r="AC935" t="e">
        <f>VLOOKUP(A935,[2]nim!$A$2:$B$922,2,FALSE)</f>
        <v>#N/A</v>
      </c>
    </row>
    <row r="936" spans="1:29" x14ac:dyDescent="0.3">
      <c r="A936">
        <v>4210212879</v>
      </c>
      <c r="B936">
        <v>1</v>
      </c>
      <c r="D936">
        <v>3112114</v>
      </c>
      <c r="E936" t="s">
        <v>229</v>
      </c>
      <c r="F936" t="str">
        <f>VLOOKUP(E936,[1]PRODI_2019!$E$2:$J$70,6,FALSE)</f>
        <v>FKIP</v>
      </c>
      <c r="G936">
        <f>VLOOKUP(E936,[1]PRODI_2019!$E$2:$K$70,7,FALSE)</f>
        <v>2228</v>
      </c>
      <c r="H936" t="str">
        <f>VLOOKUP(F936,Sheet1!$H$4:$I$11,2,FALSE)</f>
        <v>2_FKIP</v>
      </c>
      <c r="I936" t="s">
        <v>1430</v>
      </c>
      <c r="J936" t="s">
        <v>35</v>
      </c>
      <c r="K936" t="s">
        <v>1054</v>
      </c>
      <c r="L936" s="1">
        <v>37665</v>
      </c>
      <c r="M936" t="s">
        <v>28</v>
      </c>
      <c r="N936" t="s">
        <v>43</v>
      </c>
      <c r="O936" t="s">
        <v>29</v>
      </c>
      <c r="P936" t="s">
        <v>111</v>
      </c>
      <c r="Q936" t="str">
        <f t="shared" si="45"/>
        <v>SMAN</v>
      </c>
      <c r="R936" t="str">
        <f t="shared" si="46"/>
        <v>Negeri</v>
      </c>
      <c r="S936" t="str">
        <f t="shared" si="44"/>
        <v>SMA</v>
      </c>
      <c r="T936" t="s">
        <v>43</v>
      </c>
      <c r="U936" t="s">
        <v>29</v>
      </c>
      <c r="V936" t="s">
        <v>31</v>
      </c>
      <c r="Z936" t="s">
        <v>1179</v>
      </c>
      <c r="AA936" t="str">
        <f>VLOOKUP(A936,[2]registrasi!$B$2:$C$955,2,FALSE)</f>
        <v>registrasi</v>
      </c>
      <c r="AB936">
        <f>VLOOKUP(G936,[3]Sheet1!$C$6:$G$46,5,FALSE)</f>
        <v>224</v>
      </c>
      <c r="AC936" t="str">
        <f>VLOOKUP(A936,[2]nim!$A$2:$B$922,2,FALSE)</f>
        <v>diterima</v>
      </c>
    </row>
    <row r="937" spans="1:29" x14ac:dyDescent="0.3">
      <c r="A937">
        <v>4210461149</v>
      </c>
      <c r="B937">
        <v>1</v>
      </c>
      <c r="D937">
        <v>3111045</v>
      </c>
      <c r="E937" t="s">
        <v>226</v>
      </c>
      <c r="F937" t="str">
        <f>VLOOKUP(E937,[1]PRODI_2019!$E$2:$J$70,6,FALSE)</f>
        <v>Teknik</v>
      </c>
      <c r="G937">
        <f>VLOOKUP(E937,[1]PRODI_2019!$E$2:$K$70,7,FALSE)</f>
        <v>3334</v>
      </c>
      <c r="H937" t="str">
        <f>VLOOKUP(F937,Sheet1!$H$4:$I$11,2,FALSE)</f>
        <v>3_Teknik</v>
      </c>
      <c r="I937" t="s">
        <v>938</v>
      </c>
      <c r="J937" t="s">
        <v>35</v>
      </c>
      <c r="K937" t="s">
        <v>961</v>
      </c>
      <c r="L937" s="1">
        <v>38090</v>
      </c>
      <c r="M937" t="s">
        <v>28</v>
      </c>
      <c r="N937" t="s">
        <v>49</v>
      </c>
      <c r="O937" t="s">
        <v>29</v>
      </c>
      <c r="P937" t="s">
        <v>160</v>
      </c>
      <c r="Q937" t="str">
        <f t="shared" si="45"/>
        <v>SMAN</v>
      </c>
      <c r="R937" t="str">
        <f t="shared" si="46"/>
        <v>Negeri</v>
      </c>
      <c r="S937" t="str">
        <f t="shared" si="44"/>
        <v>SMA</v>
      </c>
      <c r="T937" t="s">
        <v>49</v>
      </c>
      <c r="U937" t="s">
        <v>29</v>
      </c>
      <c r="V937" t="s">
        <v>31</v>
      </c>
      <c r="Z937" t="s">
        <v>1180</v>
      </c>
      <c r="AA937" t="str">
        <f>VLOOKUP(A937,[2]registrasi!$B$2:$C$955,2,FALSE)</f>
        <v>registrasi</v>
      </c>
      <c r="AB937">
        <f>VLOOKUP(G937,[3]Sheet1!$C$6:$G$46,5,FALSE)</f>
        <v>236</v>
      </c>
      <c r="AC937" t="e">
        <f>VLOOKUP(A937,[2]nim!$A$2:$B$922,2,FALSE)</f>
        <v>#N/A</v>
      </c>
    </row>
    <row r="938" spans="1:29" x14ac:dyDescent="0.3">
      <c r="A938">
        <v>4210905356</v>
      </c>
      <c r="B938">
        <v>1</v>
      </c>
      <c r="D938">
        <v>3111173</v>
      </c>
      <c r="E938" t="s">
        <v>228</v>
      </c>
      <c r="F938" t="str">
        <f>VLOOKUP(E938,[1]PRODI_2019!$E$2:$J$70,6,FALSE)</f>
        <v>Pertanian</v>
      </c>
      <c r="G938">
        <f>VLOOKUP(E938,[1]PRODI_2019!$E$2:$K$70,7,FALSE)</f>
        <v>4444</v>
      </c>
      <c r="H938" t="str">
        <f>VLOOKUP(F938,Sheet1!$H$4:$I$11,2,FALSE)</f>
        <v>4_Pertanian</v>
      </c>
      <c r="I938" t="s">
        <v>939</v>
      </c>
      <c r="J938" t="s">
        <v>35</v>
      </c>
      <c r="K938" t="s">
        <v>962</v>
      </c>
      <c r="L938" s="1">
        <v>37595</v>
      </c>
      <c r="M938" t="s">
        <v>28</v>
      </c>
      <c r="N938" t="s">
        <v>43</v>
      </c>
      <c r="O938" t="s">
        <v>29</v>
      </c>
      <c r="P938" t="s">
        <v>135</v>
      </c>
      <c r="Q938" t="str">
        <f t="shared" si="45"/>
        <v>SMAN</v>
      </c>
      <c r="R938" t="str">
        <f t="shared" si="46"/>
        <v>Negeri</v>
      </c>
      <c r="S938" t="str">
        <f t="shared" si="44"/>
        <v>SMA</v>
      </c>
      <c r="T938" t="s">
        <v>43</v>
      </c>
      <c r="U938" t="s">
        <v>29</v>
      </c>
      <c r="V938" t="s">
        <v>37</v>
      </c>
      <c r="Z938" t="s">
        <v>1173</v>
      </c>
      <c r="AA938" t="str">
        <f>VLOOKUP(A938,[2]registrasi!$B$2:$C$955,2,FALSE)</f>
        <v>registrasi</v>
      </c>
      <c r="AB938">
        <f>VLOOKUP(G938,[3]Sheet1!$C$6:$G$46,5,FALSE)</f>
        <v>476</v>
      </c>
      <c r="AC938" t="str">
        <f>VLOOKUP(A938,[2]nim!$A$2:$B$922,2,FALSE)</f>
        <v>diterima</v>
      </c>
    </row>
    <row r="939" spans="1:29" x14ac:dyDescent="0.3">
      <c r="A939">
        <v>4211018005</v>
      </c>
      <c r="B939">
        <v>1</v>
      </c>
      <c r="D939">
        <v>3112033</v>
      </c>
      <c r="E939" t="s">
        <v>204</v>
      </c>
      <c r="F939" t="str">
        <f>VLOOKUP(E939,[1]PRODI_2019!$E$2:$J$70,6,FALSE)</f>
        <v>FEB</v>
      </c>
      <c r="G939">
        <f>VLOOKUP(E939,[1]PRODI_2019!$E$2:$K$70,7,FALSE)</f>
        <v>5552</v>
      </c>
      <c r="H939" t="str">
        <f>VLOOKUP(F939,Sheet1!$H$4:$I$11,2,FALSE)</f>
        <v>5_FEB</v>
      </c>
      <c r="I939" t="s">
        <v>940</v>
      </c>
      <c r="J939" t="s">
        <v>35</v>
      </c>
      <c r="K939" t="s">
        <v>960</v>
      </c>
      <c r="L939" s="1">
        <v>37802</v>
      </c>
      <c r="M939" t="s">
        <v>28</v>
      </c>
      <c r="N939" t="s">
        <v>39</v>
      </c>
      <c r="O939" t="s">
        <v>29</v>
      </c>
      <c r="P939" t="s">
        <v>154</v>
      </c>
      <c r="Q939" t="str">
        <f t="shared" si="45"/>
        <v>SMAN</v>
      </c>
      <c r="R939" t="str">
        <f t="shared" si="46"/>
        <v>Negeri</v>
      </c>
      <c r="S939" t="str">
        <f t="shared" si="44"/>
        <v>SMA</v>
      </c>
      <c r="T939" t="s">
        <v>39</v>
      </c>
      <c r="U939" t="s">
        <v>29</v>
      </c>
      <c r="V939" t="s">
        <v>37</v>
      </c>
      <c r="Z939" t="s">
        <v>1177</v>
      </c>
      <c r="AA939" t="str">
        <f>VLOOKUP(A939,[2]registrasi!$B$2:$C$955,2,FALSE)</f>
        <v>registrasi</v>
      </c>
      <c r="AB939">
        <f>VLOOKUP(G939,[3]Sheet1!$C$6:$G$46,5,FALSE)</f>
        <v>1184</v>
      </c>
      <c r="AC939" t="str">
        <f>VLOOKUP(A939,[2]nim!$A$2:$B$922,2,FALSE)</f>
        <v>diterima</v>
      </c>
    </row>
    <row r="940" spans="1:29" x14ac:dyDescent="0.3">
      <c r="A940">
        <v>4211020443</v>
      </c>
      <c r="B940">
        <v>1</v>
      </c>
      <c r="D940">
        <v>3111134</v>
      </c>
      <c r="E940" t="s">
        <v>217</v>
      </c>
      <c r="F940" t="str">
        <f>VLOOKUP(E940,[1]PRODI_2019!$E$2:$J$70,6,FALSE)</f>
        <v>FKIP</v>
      </c>
      <c r="G940">
        <f>VLOOKUP(E940,[1]PRODI_2019!$E$2:$K$70,7,FALSE)</f>
        <v>2284</v>
      </c>
      <c r="H940" t="str">
        <f>VLOOKUP(F940,Sheet1!$H$4:$I$11,2,FALSE)</f>
        <v>2_FKIP</v>
      </c>
      <c r="I940" t="s">
        <v>941</v>
      </c>
      <c r="J940" t="s">
        <v>26</v>
      </c>
      <c r="K940" t="s">
        <v>964</v>
      </c>
      <c r="L940" s="1">
        <v>37562</v>
      </c>
      <c r="M940" t="s">
        <v>28</v>
      </c>
      <c r="N940" t="s">
        <v>36</v>
      </c>
      <c r="O940" t="s">
        <v>29</v>
      </c>
      <c r="P940" t="s">
        <v>1126</v>
      </c>
      <c r="Q940" t="str">
        <f t="shared" si="45"/>
        <v>SMAN</v>
      </c>
      <c r="R940" t="str">
        <f t="shared" si="46"/>
        <v>Negeri</v>
      </c>
      <c r="S940" t="str">
        <f t="shared" si="44"/>
        <v>SMA</v>
      </c>
      <c r="T940" t="s">
        <v>36</v>
      </c>
      <c r="U940" t="s">
        <v>29</v>
      </c>
      <c r="V940" t="s">
        <v>37</v>
      </c>
      <c r="Z940" t="s">
        <v>1178</v>
      </c>
      <c r="AA940" t="str">
        <f>VLOOKUP(A940,[2]registrasi!$B$2:$C$955,2,FALSE)</f>
        <v>registrasi</v>
      </c>
      <c r="AB940">
        <f>VLOOKUP(G940,[3]Sheet1!$C$6:$G$46,5,FALSE)</f>
        <v>52</v>
      </c>
      <c r="AC940" t="str">
        <f>VLOOKUP(A940,[2]nim!$A$2:$B$922,2,FALSE)</f>
        <v>diterima</v>
      </c>
    </row>
    <row r="941" spans="1:29" x14ac:dyDescent="0.3">
      <c r="A941">
        <v>4211057865</v>
      </c>
      <c r="B941">
        <v>1</v>
      </c>
      <c r="D941">
        <v>3112017</v>
      </c>
      <c r="E941" t="s">
        <v>1187</v>
      </c>
      <c r="F941" t="str">
        <f>VLOOKUP(E941,[1]PRODI_2019!$E$2:$J$70,6,FALSE)</f>
        <v>Hukum</v>
      </c>
      <c r="G941">
        <f>VLOOKUP(E941,[1]PRODI_2019!$E$2:$K$70,7,FALSE)</f>
        <v>1111</v>
      </c>
      <c r="H941" t="str">
        <f>VLOOKUP(F941,Sheet1!$H$4:$I$11,2,FALSE)</f>
        <v>1_Hukum</v>
      </c>
      <c r="I941" t="s">
        <v>942</v>
      </c>
      <c r="J941" t="s">
        <v>35</v>
      </c>
      <c r="K941" t="s">
        <v>961</v>
      </c>
      <c r="L941" s="1">
        <v>37943</v>
      </c>
      <c r="M941" t="s">
        <v>28</v>
      </c>
      <c r="N941" t="s">
        <v>49</v>
      </c>
      <c r="O941" t="s">
        <v>29</v>
      </c>
      <c r="P941" t="s">
        <v>136</v>
      </c>
      <c r="Q941" t="str">
        <f t="shared" si="45"/>
        <v>SMAN</v>
      </c>
      <c r="R941" t="str">
        <f t="shared" si="46"/>
        <v>Negeri</v>
      </c>
      <c r="S941" t="str">
        <f t="shared" si="44"/>
        <v>SMA</v>
      </c>
      <c r="T941" t="s">
        <v>49</v>
      </c>
      <c r="U941" t="s">
        <v>29</v>
      </c>
      <c r="V941" t="s">
        <v>37</v>
      </c>
      <c r="Z941" t="s">
        <v>1172</v>
      </c>
      <c r="AA941" t="str">
        <f>VLOOKUP(A941,[2]registrasi!$B$2:$C$955,2,FALSE)</f>
        <v>registrasi</v>
      </c>
      <c r="AB941">
        <f>VLOOKUP(G941,[3]Sheet1!$C$6:$G$46,5,FALSE)</f>
        <v>1201</v>
      </c>
      <c r="AC941" t="str">
        <f>VLOOKUP(A941,[2]nim!$A$2:$B$922,2,FALSE)</f>
        <v>diterima</v>
      </c>
    </row>
    <row r="942" spans="1:29" x14ac:dyDescent="0.3">
      <c r="A942">
        <v>4211069287</v>
      </c>
      <c r="B942">
        <v>1</v>
      </c>
      <c r="D942">
        <v>3112064</v>
      </c>
      <c r="E942" t="s">
        <v>215</v>
      </c>
      <c r="F942" t="str">
        <f>VLOOKUP(E942,[1]PRODI_2019!$E$2:$J$70,6,FALSE)</f>
        <v>FISIP</v>
      </c>
      <c r="G942">
        <f>VLOOKUP(E942,[1]PRODI_2019!$E$2:$K$70,7,FALSE)</f>
        <v>6662</v>
      </c>
      <c r="H942" t="str">
        <f>VLOOKUP(F942,Sheet1!$H$4:$I$11,2,FALSE)</f>
        <v>6_FISIP</v>
      </c>
      <c r="I942" t="s">
        <v>943</v>
      </c>
      <c r="J942" t="s">
        <v>26</v>
      </c>
      <c r="K942" t="s">
        <v>960</v>
      </c>
      <c r="L942" s="1">
        <v>37808</v>
      </c>
      <c r="M942" t="s">
        <v>28</v>
      </c>
      <c r="N942" t="s">
        <v>27</v>
      </c>
      <c r="O942" t="s">
        <v>29</v>
      </c>
      <c r="P942" t="s">
        <v>100</v>
      </c>
      <c r="Q942" t="str">
        <f t="shared" si="45"/>
        <v>SMAN</v>
      </c>
      <c r="R942" t="str">
        <f t="shared" si="46"/>
        <v>Negeri</v>
      </c>
      <c r="S942" t="str">
        <f t="shared" si="44"/>
        <v>SMA</v>
      </c>
      <c r="T942" t="s">
        <v>27</v>
      </c>
      <c r="U942" t="s">
        <v>29</v>
      </c>
      <c r="V942" t="s">
        <v>31</v>
      </c>
      <c r="Z942" t="s">
        <v>1175</v>
      </c>
      <c r="AA942" t="str">
        <f>VLOOKUP(A942,[2]registrasi!$B$2:$C$955,2,FALSE)</f>
        <v>registrasi</v>
      </c>
      <c r="AB942">
        <f>VLOOKUP(G942,[3]Sheet1!$C$6:$G$46,5,FALSE)</f>
        <v>1423</v>
      </c>
      <c r="AC942" t="e">
        <f>VLOOKUP(A942,[2]nim!$A$2:$B$922,2,FALSE)</f>
        <v>#N/A</v>
      </c>
    </row>
    <row r="943" spans="1:29" x14ac:dyDescent="0.3">
      <c r="A943">
        <v>4210332468</v>
      </c>
      <c r="B943">
        <v>1</v>
      </c>
      <c r="D943">
        <v>3112056</v>
      </c>
      <c r="E943" t="s">
        <v>224</v>
      </c>
      <c r="F943" t="str">
        <f>VLOOKUP(E943,[1]PRODI_2019!$E$2:$J$70,6,FALSE)</f>
        <v>FISIP</v>
      </c>
      <c r="G943">
        <f>VLOOKUP(E943,[1]PRODI_2019!$E$2:$K$70,7,FALSE)</f>
        <v>6661</v>
      </c>
      <c r="H943" t="str">
        <f>VLOOKUP(F943,Sheet1!$H$4:$I$11,2,FALSE)</f>
        <v>6_FISIP</v>
      </c>
      <c r="I943" t="s">
        <v>944</v>
      </c>
      <c r="J943" t="s">
        <v>26</v>
      </c>
      <c r="K943" t="s">
        <v>984</v>
      </c>
      <c r="L943" s="1">
        <v>37740</v>
      </c>
      <c r="M943" t="s">
        <v>28</v>
      </c>
      <c r="N943" t="s">
        <v>27</v>
      </c>
      <c r="O943" t="s">
        <v>29</v>
      </c>
      <c r="P943" t="s">
        <v>1157</v>
      </c>
      <c r="Q943" t="str">
        <f t="shared" si="45"/>
        <v>SMAS</v>
      </c>
      <c r="R943" t="str">
        <f t="shared" si="46"/>
        <v>Swasta</v>
      </c>
      <c r="S943" t="str">
        <f t="shared" si="44"/>
        <v>SMA</v>
      </c>
      <c r="T943" t="s">
        <v>27</v>
      </c>
      <c r="U943" t="s">
        <v>29</v>
      </c>
      <c r="V943" t="s">
        <v>31</v>
      </c>
      <c r="Z943" t="s">
        <v>1178</v>
      </c>
      <c r="AA943" t="str">
        <f>VLOOKUP(A943,[2]registrasi!$B$2:$C$955,2,FALSE)</f>
        <v>registrasi</v>
      </c>
      <c r="AB943">
        <f>VLOOKUP(G943,[3]Sheet1!$C$6:$G$46,5,FALSE)</f>
        <v>1115</v>
      </c>
      <c r="AC943" t="e">
        <f>VLOOKUP(A943,[2]nim!$A$2:$B$922,2,FALSE)</f>
        <v>#N/A</v>
      </c>
    </row>
    <row r="944" spans="1:29" x14ac:dyDescent="0.3">
      <c r="A944">
        <v>4211096801</v>
      </c>
      <c r="B944">
        <v>1</v>
      </c>
      <c r="D944">
        <v>3112064</v>
      </c>
      <c r="E944" t="s">
        <v>215</v>
      </c>
      <c r="F944" t="str">
        <f>VLOOKUP(E944,[1]PRODI_2019!$E$2:$J$70,6,FALSE)</f>
        <v>FISIP</v>
      </c>
      <c r="G944">
        <f>VLOOKUP(E944,[1]PRODI_2019!$E$2:$K$70,7,FALSE)</f>
        <v>6662</v>
      </c>
      <c r="H944" t="str">
        <f>VLOOKUP(F944,Sheet1!$H$4:$I$11,2,FALSE)</f>
        <v>6_FISIP</v>
      </c>
      <c r="I944" t="s">
        <v>945</v>
      </c>
      <c r="J944" t="s">
        <v>26</v>
      </c>
      <c r="K944" t="s">
        <v>960</v>
      </c>
      <c r="L944" s="1">
        <v>38023</v>
      </c>
      <c r="M944" t="s">
        <v>28</v>
      </c>
      <c r="N944" t="s">
        <v>27</v>
      </c>
      <c r="O944" t="s">
        <v>29</v>
      </c>
      <c r="P944" t="s">
        <v>1123</v>
      </c>
      <c r="Q944" t="str">
        <f t="shared" si="45"/>
        <v>SMAN</v>
      </c>
      <c r="R944" t="str">
        <f t="shared" si="46"/>
        <v>Negeri</v>
      </c>
      <c r="S944" t="str">
        <f t="shared" si="44"/>
        <v>SMA</v>
      </c>
      <c r="T944" t="s">
        <v>27</v>
      </c>
      <c r="U944" t="s">
        <v>29</v>
      </c>
      <c r="V944" t="s">
        <v>31</v>
      </c>
      <c r="Z944" t="s">
        <v>1174</v>
      </c>
      <c r="AA944" t="str">
        <f>VLOOKUP(A944,[2]registrasi!$B$2:$C$955,2,FALSE)</f>
        <v>registrasi</v>
      </c>
      <c r="AB944">
        <f>VLOOKUP(G944,[3]Sheet1!$C$6:$G$46,5,FALSE)</f>
        <v>1423</v>
      </c>
      <c r="AC944" t="e">
        <f>VLOOKUP(A944,[2]nim!$A$2:$B$922,2,FALSE)</f>
        <v>#N/A</v>
      </c>
    </row>
    <row r="945" spans="1:29" x14ac:dyDescent="0.3">
      <c r="A945">
        <v>4211111638</v>
      </c>
      <c r="B945">
        <v>1</v>
      </c>
      <c r="D945">
        <v>3112017</v>
      </c>
      <c r="E945" t="s">
        <v>1187</v>
      </c>
      <c r="F945" t="str">
        <f>VLOOKUP(E945,[1]PRODI_2019!$E$2:$J$70,6,FALSE)</f>
        <v>Hukum</v>
      </c>
      <c r="G945">
        <f>VLOOKUP(E945,[1]PRODI_2019!$E$2:$K$70,7,FALSE)</f>
        <v>1111</v>
      </c>
      <c r="H945" t="str">
        <f>VLOOKUP(F945,Sheet1!$H$4:$I$11,2,FALSE)</f>
        <v>1_Hukum</v>
      </c>
      <c r="I945" t="s">
        <v>946</v>
      </c>
      <c r="J945" t="s">
        <v>26</v>
      </c>
      <c r="K945" t="s">
        <v>957</v>
      </c>
      <c r="L945" s="1">
        <v>37801</v>
      </c>
      <c r="M945" t="s">
        <v>28</v>
      </c>
      <c r="N945" t="s">
        <v>27</v>
      </c>
      <c r="O945" t="s">
        <v>29</v>
      </c>
      <c r="P945" t="s">
        <v>100</v>
      </c>
      <c r="Q945" t="str">
        <f t="shared" si="45"/>
        <v>SMAN</v>
      </c>
      <c r="R945" t="str">
        <f t="shared" si="46"/>
        <v>Negeri</v>
      </c>
      <c r="S945" t="str">
        <f t="shared" si="44"/>
        <v>SMA</v>
      </c>
      <c r="T945" t="s">
        <v>27</v>
      </c>
      <c r="U945" t="s">
        <v>29</v>
      </c>
      <c r="V945" t="s">
        <v>31</v>
      </c>
      <c r="Z945" t="s">
        <v>1179</v>
      </c>
      <c r="AA945" t="str">
        <f>VLOOKUP(A945,[2]registrasi!$B$2:$C$955,2,FALSE)</f>
        <v>registrasi</v>
      </c>
      <c r="AB945">
        <f>VLOOKUP(G945,[3]Sheet1!$C$6:$G$46,5,FALSE)</f>
        <v>1201</v>
      </c>
      <c r="AC945" t="e">
        <f>VLOOKUP(A945,[2]nim!$A$2:$B$922,2,FALSE)</f>
        <v>#N/A</v>
      </c>
    </row>
    <row r="946" spans="1:29" x14ac:dyDescent="0.3">
      <c r="A946">
        <v>4211132297</v>
      </c>
      <c r="B946">
        <v>1</v>
      </c>
      <c r="D946">
        <v>3112056</v>
      </c>
      <c r="E946" t="s">
        <v>224</v>
      </c>
      <c r="F946" t="str">
        <f>VLOOKUP(E946,[1]PRODI_2019!$E$2:$J$70,6,FALSE)</f>
        <v>FISIP</v>
      </c>
      <c r="G946">
        <f>VLOOKUP(E946,[1]PRODI_2019!$E$2:$K$70,7,FALSE)</f>
        <v>6661</v>
      </c>
      <c r="H946" t="str">
        <f>VLOOKUP(F946,Sheet1!$H$4:$I$11,2,FALSE)</f>
        <v>6_FISIP</v>
      </c>
      <c r="I946" t="s">
        <v>947</v>
      </c>
      <c r="J946" t="s">
        <v>26</v>
      </c>
      <c r="K946" t="s">
        <v>966</v>
      </c>
      <c r="L946" s="1">
        <v>37488</v>
      </c>
      <c r="M946" t="s">
        <v>28</v>
      </c>
      <c r="N946" t="s">
        <v>49</v>
      </c>
      <c r="O946" t="s">
        <v>29</v>
      </c>
      <c r="P946" t="s">
        <v>67</v>
      </c>
      <c r="Q946" t="str">
        <f t="shared" si="45"/>
        <v>SMAN</v>
      </c>
      <c r="R946" t="str">
        <f t="shared" si="46"/>
        <v>Negeri</v>
      </c>
      <c r="S946" t="str">
        <f t="shared" si="44"/>
        <v>SMA</v>
      </c>
      <c r="T946" t="s">
        <v>49</v>
      </c>
      <c r="U946" t="s">
        <v>29</v>
      </c>
      <c r="V946" t="s">
        <v>31</v>
      </c>
      <c r="Z946" t="s">
        <v>1173</v>
      </c>
      <c r="AA946" t="str">
        <f>VLOOKUP(A946,[2]registrasi!$B$2:$C$955,2,FALSE)</f>
        <v>registrasi</v>
      </c>
      <c r="AB946">
        <f>VLOOKUP(G946,[3]Sheet1!$C$6:$G$46,5,FALSE)</f>
        <v>1115</v>
      </c>
      <c r="AC946" t="e">
        <f>VLOOKUP(A946,[2]nim!$A$2:$B$922,2,FALSE)</f>
        <v>#N/A</v>
      </c>
    </row>
    <row r="947" spans="1:29" x14ac:dyDescent="0.3">
      <c r="A947">
        <v>4211146371</v>
      </c>
      <c r="B947">
        <v>1</v>
      </c>
      <c r="D947">
        <v>3111045</v>
      </c>
      <c r="E947" t="s">
        <v>226</v>
      </c>
      <c r="F947" t="str">
        <f>VLOOKUP(E947,[1]PRODI_2019!$E$2:$J$70,6,FALSE)</f>
        <v>Teknik</v>
      </c>
      <c r="G947">
        <f>VLOOKUP(E947,[1]PRODI_2019!$E$2:$K$70,7,FALSE)</f>
        <v>3334</v>
      </c>
      <c r="H947" t="str">
        <f>VLOOKUP(F947,Sheet1!$H$4:$I$11,2,FALSE)</f>
        <v>3_Teknik</v>
      </c>
      <c r="I947" t="s">
        <v>948</v>
      </c>
      <c r="J947" t="s">
        <v>35</v>
      </c>
      <c r="K947" t="s">
        <v>960</v>
      </c>
      <c r="L947" s="1">
        <v>37873</v>
      </c>
      <c r="M947" t="s">
        <v>28</v>
      </c>
      <c r="N947" t="s">
        <v>27</v>
      </c>
      <c r="O947" t="s">
        <v>29</v>
      </c>
      <c r="P947" t="s">
        <v>1140</v>
      </c>
      <c r="Q947" t="str">
        <f t="shared" si="45"/>
        <v>SMAN</v>
      </c>
      <c r="R947" t="str">
        <f t="shared" si="46"/>
        <v>Negeri</v>
      </c>
      <c r="S947" t="str">
        <f t="shared" si="44"/>
        <v>SMA</v>
      </c>
      <c r="T947" t="s">
        <v>27</v>
      </c>
      <c r="U947" t="s">
        <v>29</v>
      </c>
      <c r="V947" t="s">
        <v>31</v>
      </c>
      <c r="Z947" t="s">
        <v>1177</v>
      </c>
      <c r="AA947" t="str">
        <f>VLOOKUP(A947,[2]registrasi!$B$2:$C$955,2,FALSE)</f>
        <v>registrasi</v>
      </c>
      <c r="AB947">
        <f>VLOOKUP(G947,[3]Sheet1!$C$6:$G$46,5,FALSE)</f>
        <v>236</v>
      </c>
      <c r="AC947" t="e">
        <f>VLOOKUP(A947,[2]nim!$A$2:$B$922,2,FALSE)</f>
        <v>#N/A</v>
      </c>
    </row>
    <row r="948" spans="1:29" x14ac:dyDescent="0.3">
      <c r="A948">
        <v>4211133709</v>
      </c>
      <c r="B948">
        <v>1</v>
      </c>
      <c r="D948">
        <v>3112017</v>
      </c>
      <c r="E948" t="s">
        <v>1187</v>
      </c>
      <c r="F948" t="str">
        <f>VLOOKUP(E948,[1]PRODI_2019!$E$2:$J$70,6,FALSE)</f>
        <v>Hukum</v>
      </c>
      <c r="G948">
        <f>VLOOKUP(E948,[1]PRODI_2019!$E$2:$K$70,7,FALSE)</f>
        <v>1111</v>
      </c>
      <c r="H948" t="str">
        <f>VLOOKUP(F948,Sheet1!$H$4:$I$11,2,FALSE)</f>
        <v>1_Hukum</v>
      </c>
      <c r="I948" t="s">
        <v>949</v>
      </c>
      <c r="J948" t="s">
        <v>26</v>
      </c>
      <c r="K948" t="s">
        <v>1055</v>
      </c>
      <c r="L948" s="1">
        <v>37918</v>
      </c>
      <c r="M948" t="s">
        <v>28</v>
      </c>
      <c r="N948" t="s">
        <v>39</v>
      </c>
      <c r="O948" t="s">
        <v>29</v>
      </c>
      <c r="P948" t="s">
        <v>1158</v>
      </c>
      <c r="Q948" t="str">
        <f t="shared" si="45"/>
        <v>SMKS</v>
      </c>
      <c r="R948" t="str">
        <f t="shared" si="46"/>
        <v>Swasta</v>
      </c>
      <c r="S948" t="str">
        <f t="shared" si="44"/>
        <v>SMK</v>
      </c>
      <c r="T948" t="s">
        <v>39</v>
      </c>
      <c r="U948" t="s">
        <v>29</v>
      </c>
      <c r="V948" t="s">
        <v>31</v>
      </c>
      <c r="Z948" t="s">
        <v>1174</v>
      </c>
      <c r="AA948" t="str">
        <f>VLOOKUP(A948,[2]registrasi!$B$2:$C$955,2,FALSE)</f>
        <v>registrasi</v>
      </c>
      <c r="AB948">
        <f>VLOOKUP(G948,[3]Sheet1!$C$6:$G$46,5,FALSE)</f>
        <v>1201</v>
      </c>
      <c r="AC948" t="e">
        <f>VLOOKUP(A948,[2]nim!$A$2:$B$922,2,FALSE)</f>
        <v>#N/A</v>
      </c>
    </row>
    <row r="949" spans="1:29" x14ac:dyDescent="0.3">
      <c r="A949">
        <v>4211154707</v>
      </c>
      <c r="B949">
        <v>1</v>
      </c>
      <c r="D949">
        <v>3111037</v>
      </c>
      <c r="E949" t="s">
        <v>201</v>
      </c>
      <c r="F949" t="str">
        <f>VLOOKUP(E949,[1]PRODI_2019!$E$2:$J$70,6,FALSE)</f>
        <v>Teknik</v>
      </c>
      <c r="G949">
        <f>VLOOKUP(E949,[1]PRODI_2019!$E$2:$K$70,7,FALSE)</f>
        <v>3333</v>
      </c>
      <c r="H949" t="str">
        <f>VLOOKUP(F949,Sheet1!$H$4:$I$11,2,FALSE)</f>
        <v>3_Teknik</v>
      </c>
      <c r="I949" t="s">
        <v>950</v>
      </c>
      <c r="J949" t="s">
        <v>26</v>
      </c>
      <c r="K949" t="s">
        <v>1056</v>
      </c>
      <c r="L949" s="1">
        <v>37733</v>
      </c>
      <c r="M949" t="s">
        <v>28</v>
      </c>
      <c r="N949" t="s">
        <v>39</v>
      </c>
      <c r="O949" t="s">
        <v>29</v>
      </c>
      <c r="P949" t="s">
        <v>88</v>
      </c>
      <c r="Q949" t="str">
        <f t="shared" si="45"/>
        <v>SMAN</v>
      </c>
      <c r="R949" t="str">
        <f t="shared" si="46"/>
        <v>Negeri</v>
      </c>
      <c r="S949" t="str">
        <f t="shared" si="44"/>
        <v>SMA</v>
      </c>
      <c r="T949" t="s">
        <v>39</v>
      </c>
      <c r="U949" t="s">
        <v>29</v>
      </c>
      <c r="V949" t="s">
        <v>31</v>
      </c>
      <c r="Z949" t="s">
        <v>1181</v>
      </c>
      <c r="AA949" t="str">
        <f>VLOOKUP(A949,[2]registrasi!$B$2:$C$955,2,FALSE)</f>
        <v>registrasi</v>
      </c>
      <c r="AB949">
        <f>VLOOKUP(G949,[3]Sheet1!$C$6:$G$46,5,FALSE)</f>
        <v>1047</v>
      </c>
      <c r="AC949" t="e">
        <f>VLOOKUP(A949,[2]nim!$A$2:$B$922,2,FALSE)</f>
        <v>#N/A</v>
      </c>
    </row>
    <row r="950" spans="1:29" x14ac:dyDescent="0.3">
      <c r="A950">
        <v>4211156129</v>
      </c>
      <c r="B950">
        <v>1</v>
      </c>
      <c r="D950">
        <v>3112095</v>
      </c>
      <c r="E950" t="s">
        <v>212</v>
      </c>
      <c r="F950" t="str">
        <f>VLOOKUP(E950,[1]PRODI_2019!$E$2:$J$70,6,FALSE)</f>
        <v>FKIP</v>
      </c>
      <c r="G950">
        <f>VLOOKUP(E950,[1]PRODI_2019!$E$2:$K$70,7,FALSE)</f>
        <v>2223</v>
      </c>
      <c r="H950" t="str">
        <f>VLOOKUP(F950,Sheet1!$H$4:$I$11,2,FALSE)</f>
        <v>2_FKIP</v>
      </c>
      <c r="I950" t="s">
        <v>951</v>
      </c>
      <c r="J950" t="s">
        <v>35</v>
      </c>
      <c r="K950" t="s">
        <v>1041</v>
      </c>
      <c r="L950" s="1">
        <v>37857</v>
      </c>
      <c r="M950" t="s">
        <v>28</v>
      </c>
      <c r="N950" t="s">
        <v>56</v>
      </c>
      <c r="O950" t="s">
        <v>29</v>
      </c>
      <c r="P950" t="s">
        <v>1200</v>
      </c>
      <c r="Q950" t="str">
        <f t="shared" si="45"/>
        <v>SMAS</v>
      </c>
      <c r="R950" t="str">
        <f t="shared" si="46"/>
        <v>Swasta</v>
      </c>
      <c r="S950" t="str">
        <f t="shared" si="44"/>
        <v>SMA</v>
      </c>
      <c r="T950" t="s">
        <v>56</v>
      </c>
      <c r="U950" t="s">
        <v>29</v>
      </c>
      <c r="V950" t="s">
        <v>37</v>
      </c>
      <c r="Z950" t="s">
        <v>1173</v>
      </c>
      <c r="AA950" t="str">
        <f>VLOOKUP(A950,[2]registrasi!$B$2:$C$955,2,FALSE)</f>
        <v>registrasi</v>
      </c>
      <c r="AB950">
        <f>VLOOKUP(G950,[3]Sheet1!$C$6:$G$46,5,FALSE)</f>
        <v>660</v>
      </c>
      <c r="AC950" t="e">
        <f>VLOOKUP(A950,[2]nim!$A$2:$B$922,2,FALSE)</f>
        <v>#N/A</v>
      </c>
    </row>
    <row r="951" spans="1:29" x14ac:dyDescent="0.3">
      <c r="A951">
        <v>4211161809</v>
      </c>
      <c r="B951">
        <v>1</v>
      </c>
      <c r="D951">
        <v>3112176</v>
      </c>
      <c r="E951" t="s">
        <v>207</v>
      </c>
      <c r="F951" t="str">
        <f>VLOOKUP(E951,[1]PRODI_2019!$E$2:$J$70,6,FALSE)</f>
        <v>FKIP</v>
      </c>
      <c r="G951">
        <f>VLOOKUP(E951,[1]PRODI_2019!$E$2:$K$70,7,FALSE)</f>
        <v>2285</v>
      </c>
      <c r="H951" t="str">
        <f>VLOOKUP(F951,Sheet1!$H$4:$I$11,2,FALSE)</f>
        <v>2_FKIP</v>
      </c>
      <c r="I951" t="s">
        <v>952</v>
      </c>
      <c r="J951" t="s">
        <v>35</v>
      </c>
      <c r="K951" t="s">
        <v>962</v>
      </c>
      <c r="L951" s="1">
        <v>37645</v>
      </c>
      <c r="M951" t="s">
        <v>28</v>
      </c>
      <c r="N951" t="s">
        <v>56</v>
      </c>
      <c r="O951" t="s">
        <v>29</v>
      </c>
      <c r="P951" t="s">
        <v>1113</v>
      </c>
      <c r="Q951" t="str">
        <f t="shared" si="45"/>
        <v>SMAS</v>
      </c>
      <c r="R951" t="str">
        <f t="shared" si="46"/>
        <v>Swasta</v>
      </c>
      <c r="S951" t="str">
        <f t="shared" si="44"/>
        <v>SMA</v>
      </c>
      <c r="T951" t="s">
        <v>56</v>
      </c>
      <c r="U951" t="s">
        <v>29</v>
      </c>
      <c r="V951" t="s">
        <v>31</v>
      </c>
      <c r="Z951" t="s">
        <v>1177</v>
      </c>
      <c r="AA951" t="str">
        <f>VLOOKUP(A951,[2]registrasi!$B$2:$C$955,2,FALSE)</f>
        <v>registrasi</v>
      </c>
      <c r="AB951">
        <f>VLOOKUP(G951,[3]Sheet1!$C$6:$G$46,5,FALSE)</f>
        <v>715</v>
      </c>
      <c r="AC951" t="e">
        <f>VLOOKUP(A951,[2]nim!$A$2:$B$922,2,FALSE)</f>
        <v>#N/A</v>
      </c>
    </row>
    <row r="952" spans="1:29" x14ac:dyDescent="0.3">
      <c r="A952">
        <v>4211174186</v>
      </c>
      <c r="B952">
        <v>1</v>
      </c>
      <c r="D952">
        <v>3111092</v>
      </c>
      <c r="E952" t="s">
        <v>200</v>
      </c>
      <c r="F952" t="str">
        <f>VLOOKUP(E952,[1]PRODI_2019!$E$2:$J$70,6,FALSE)</f>
        <v>Pertanian</v>
      </c>
      <c r="G952">
        <f>VLOOKUP(E952,[1]PRODI_2019!$E$2:$K$70,7,FALSE)</f>
        <v>4443</v>
      </c>
      <c r="H952" t="str">
        <f>VLOOKUP(F952,Sheet1!$H$4:$I$11,2,FALSE)</f>
        <v>4_Pertanian</v>
      </c>
      <c r="I952" t="s">
        <v>1431</v>
      </c>
      <c r="J952" t="s">
        <v>26</v>
      </c>
      <c r="K952" t="s">
        <v>985</v>
      </c>
      <c r="L952" s="1">
        <v>37976</v>
      </c>
      <c r="M952" t="s">
        <v>28</v>
      </c>
      <c r="N952" t="s">
        <v>49</v>
      </c>
      <c r="O952" t="s">
        <v>29</v>
      </c>
      <c r="P952" t="s">
        <v>133</v>
      </c>
      <c r="Q952" t="str">
        <f t="shared" si="45"/>
        <v>SMAN</v>
      </c>
      <c r="R952" t="str">
        <f t="shared" si="46"/>
        <v>Negeri</v>
      </c>
      <c r="S952" t="str">
        <f t="shared" si="44"/>
        <v>SMA</v>
      </c>
      <c r="T952" t="s">
        <v>49</v>
      </c>
      <c r="U952" t="s">
        <v>29</v>
      </c>
      <c r="V952" t="s">
        <v>31</v>
      </c>
      <c r="Z952" t="s">
        <v>1180</v>
      </c>
      <c r="AA952" t="str">
        <f>VLOOKUP(A952,[2]registrasi!$B$2:$C$955,2,FALSE)</f>
        <v>registrasi</v>
      </c>
      <c r="AB952">
        <f>VLOOKUP(G952,[3]Sheet1!$C$6:$G$46,5,FALSE)</f>
        <v>193</v>
      </c>
      <c r="AC952" t="e">
        <f>VLOOKUP(A952,[2]nim!$A$2:$B$922,2,FALSE)</f>
        <v>#N/A</v>
      </c>
    </row>
    <row r="953" spans="1:29" x14ac:dyDescent="0.3">
      <c r="A953">
        <v>4211176011</v>
      </c>
      <c r="B953">
        <v>1</v>
      </c>
      <c r="D953">
        <v>3111022</v>
      </c>
      <c r="E953" t="s">
        <v>209</v>
      </c>
      <c r="F953" t="str">
        <f>VLOOKUP(E953,[1]PRODI_2019!$E$2:$J$70,6,FALSE)</f>
        <v>Teknik</v>
      </c>
      <c r="G953">
        <f>VLOOKUP(E953,[1]PRODI_2019!$E$2:$K$70,7,FALSE)</f>
        <v>3332</v>
      </c>
      <c r="H953" t="str">
        <f>VLOOKUP(F953,Sheet1!$H$4:$I$11,2,FALSE)</f>
        <v>3_Teknik</v>
      </c>
      <c r="I953" t="s">
        <v>953</v>
      </c>
      <c r="J953" t="s">
        <v>26</v>
      </c>
      <c r="K953" t="s">
        <v>961</v>
      </c>
      <c r="L953" s="1">
        <v>37941</v>
      </c>
      <c r="M953" t="s">
        <v>28</v>
      </c>
      <c r="N953" t="s">
        <v>49</v>
      </c>
      <c r="O953" t="s">
        <v>29</v>
      </c>
      <c r="P953" t="s">
        <v>133</v>
      </c>
      <c r="Q953" t="str">
        <f t="shared" si="45"/>
        <v>SMAN</v>
      </c>
      <c r="R953" t="str">
        <f t="shared" si="46"/>
        <v>Negeri</v>
      </c>
      <c r="S953" t="str">
        <f t="shared" si="44"/>
        <v>SMA</v>
      </c>
      <c r="T953" t="s">
        <v>49</v>
      </c>
      <c r="U953" t="s">
        <v>29</v>
      </c>
      <c r="V953" t="s">
        <v>31</v>
      </c>
      <c r="Z953" t="s">
        <v>1172</v>
      </c>
      <c r="AA953" t="str">
        <f>VLOOKUP(A953,[2]registrasi!$B$2:$C$955,2,FALSE)</f>
        <v>registrasi</v>
      </c>
      <c r="AB953">
        <f>VLOOKUP(G953,[3]Sheet1!$C$6:$G$46,5,FALSE)</f>
        <v>434</v>
      </c>
      <c r="AC953" t="e">
        <f>VLOOKUP(A953,[2]nim!$A$2:$B$922,2,FALSE)</f>
        <v>#N/A</v>
      </c>
    </row>
    <row r="954" spans="1:29" x14ac:dyDescent="0.3">
      <c r="A954">
        <v>4211178394</v>
      </c>
      <c r="B954">
        <v>1</v>
      </c>
      <c r="D954">
        <v>3111134</v>
      </c>
      <c r="E954" t="s">
        <v>217</v>
      </c>
      <c r="F954" t="str">
        <f>VLOOKUP(E954,[1]PRODI_2019!$E$2:$J$70,6,FALSE)</f>
        <v>FKIP</v>
      </c>
      <c r="G954">
        <f>VLOOKUP(E954,[1]PRODI_2019!$E$2:$K$70,7,FALSE)</f>
        <v>2284</v>
      </c>
      <c r="H954" t="str">
        <f>VLOOKUP(F954,Sheet1!$H$4:$I$11,2,FALSE)</f>
        <v>2_FKIP</v>
      </c>
      <c r="I954" t="s">
        <v>954</v>
      </c>
      <c r="J954" t="s">
        <v>35</v>
      </c>
      <c r="K954" t="s">
        <v>960</v>
      </c>
      <c r="L954" s="1">
        <v>37568</v>
      </c>
      <c r="M954" t="s">
        <v>28</v>
      </c>
      <c r="N954" t="s">
        <v>39</v>
      </c>
      <c r="O954" t="s">
        <v>29</v>
      </c>
      <c r="P954" t="s">
        <v>177</v>
      </c>
      <c r="Q954" t="str">
        <f t="shared" si="45"/>
        <v>SMKN</v>
      </c>
      <c r="R954" t="str">
        <f t="shared" si="46"/>
        <v>Negeri</v>
      </c>
      <c r="S954" t="str">
        <f t="shared" si="44"/>
        <v>SMK</v>
      </c>
      <c r="T954" t="s">
        <v>39</v>
      </c>
      <c r="U954" t="s">
        <v>29</v>
      </c>
      <c r="V954" t="s">
        <v>31</v>
      </c>
      <c r="Z954" t="s">
        <v>1176</v>
      </c>
      <c r="AA954" t="str">
        <f>VLOOKUP(A954,[2]registrasi!$B$2:$C$955,2,FALSE)</f>
        <v>registrasi</v>
      </c>
      <c r="AB954">
        <f>VLOOKUP(G954,[3]Sheet1!$C$6:$G$46,5,FALSE)</f>
        <v>52</v>
      </c>
      <c r="AC954" t="e">
        <f>VLOOKUP(A954,[2]nim!$A$2:$B$922,2,FALSE)</f>
        <v>#N/A</v>
      </c>
    </row>
    <row r="955" spans="1:29" x14ac:dyDescent="0.3">
      <c r="A955">
        <v>4210015894</v>
      </c>
      <c r="B955">
        <v>1</v>
      </c>
      <c r="D955">
        <v>3111103</v>
      </c>
      <c r="E955" t="s">
        <v>216</v>
      </c>
      <c r="F955" t="str">
        <f>VLOOKUP(E955,[1]PRODI_2019!$E$2:$J$70,6,FALSE)</f>
        <v>FKIP</v>
      </c>
      <c r="G955">
        <f>VLOOKUP(E955,[1]PRODI_2019!$E$2:$K$70,7,FALSE)</f>
        <v>2224</v>
      </c>
      <c r="H955" t="str">
        <f>VLOOKUP(F955,Sheet1!$H$4:$I$11,2,FALSE)</f>
        <v>2_FKIP</v>
      </c>
      <c r="I955" t="s">
        <v>955</v>
      </c>
      <c r="J955" t="s">
        <v>35</v>
      </c>
      <c r="K955" t="s">
        <v>962</v>
      </c>
      <c r="L955" s="1">
        <v>37687</v>
      </c>
      <c r="M955" t="s">
        <v>28</v>
      </c>
      <c r="N955" t="s">
        <v>43</v>
      </c>
      <c r="O955" t="s">
        <v>29</v>
      </c>
      <c r="P955" t="s">
        <v>1159</v>
      </c>
      <c r="Q955" t="str">
        <f t="shared" si="45"/>
        <v>MAS</v>
      </c>
      <c r="R955" t="str">
        <f t="shared" si="46"/>
        <v>Swasta</v>
      </c>
      <c r="S955" t="str">
        <f t="shared" si="44"/>
        <v>MA</v>
      </c>
      <c r="T955" t="s">
        <v>43</v>
      </c>
      <c r="U955" t="s">
        <v>29</v>
      </c>
      <c r="V955" t="s">
        <v>31</v>
      </c>
      <c r="Z955" t="s">
        <v>1172</v>
      </c>
      <c r="AA955" t="str">
        <f>VLOOKUP(A955,[2]registrasi!$B$2:$C$955,2,FALSE)</f>
        <v>registrasi</v>
      </c>
      <c r="AB955">
        <f>VLOOKUP(G955,[3]Sheet1!$C$6:$G$46,5,FALSE)</f>
        <v>442</v>
      </c>
      <c r="AC955" t="e">
        <f>VLOOKUP(A955,[2]nim!$A$2:$B$922,2,FALSE)</f>
        <v>#N/A</v>
      </c>
    </row>
  </sheetData>
  <autoFilter ref="A1:AC95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1163</v>
      </c>
      <c r="C4" t="s">
        <v>1174</v>
      </c>
      <c r="G4">
        <v>1</v>
      </c>
      <c r="H4" t="s">
        <v>55</v>
      </c>
      <c r="I4" t="str">
        <f>G4&amp;"_"&amp;H4</f>
        <v>1_Hukum</v>
      </c>
    </row>
    <row r="5" spans="2:9" x14ac:dyDescent="0.3">
      <c r="B5" t="s">
        <v>1169</v>
      </c>
      <c r="C5" t="s">
        <v>1175</v>
      </c>
      <c r="G5">
        <v>2</v>
      </c>
      <c r="H5" t="s">
        <v>1189</v>
      </c>
      <c r="I5" t="str">
        <f t="shared" ref="I5:I11" si="0">G5&amp;"_"&amp;H5</f>
        <v>2_FKIP</v>
      </c>
    </row>
    <row r="6" spans="2:9" x14ac:dyDescent="0.3">
      <c r="B6" t="s">
        <v>1168</v>
      </c>
      <c r="C6" t="s">
        <v>1182</v>
      </c>
      <c r="G6">
        <v>3</v>
      </c>
      <c r="H6" t="s">
        <v>1190</v>
      </c>
      <c r="I6" t="str">
        <f t="shared" si="0"/>
        <v>3_Teknik</v>
      </c>
    </row>
    <row r="7" spans="2:9" x14ac:dyDescent="0.3">
      <c r="B7" t="s">
        <v>1160</v>
      </c>
      <c r="C7" t="s">
        <v>1176</v>
      </c>
      <c r="G7">
        <v>4</v>
      </c>
      <c r="H7" t="s">
        <v>1191</v>
      </c>
      <c r="I7" t="str">
        <f t="shared" si="0"/>
        <v>4_Pertanian</v>
      </c>
    </row>
    <row r="8" spans="2:9" x14ac:dyDescent="0.3">
      <c r="B8" t="s">
        <v>1167</v>
      </c>
      <c r="C8" t="s">
        <v>1177</v>
      </c>
      <c r="G8">
        <v>5</v>
      </c>
      <c r="H8" t="s">
        <v>1192</v>
      </c>
      <c r="I8" t="str">
        <f t="shared" si="0"/>
        <v>5_FEB</v>
      </c>
    </row>
    <row r="9" spans="2:9" x14ac:dyDescent="0.3">
      <c r="B9" t="s">
        <v>1165</v>
      </c>
      <c r="C9" t="s">
        <v>1178</v>
      </c>
      <c r="G9">
        <v>6</v>
      </c>
      <c r="H9" t="s">
        <v>1193</v>
      </c>
      <c r="I9" t="str">
        <f t="shared" si="0"/>
        <v>6_FISIP</v>
      </c>
    </row>
    <row r="10" spans="2:9" x14ac:dyDescent="0.3">
      <c r="B10" t="s">
        <v>1162</v>
      </c>
      <c r="C10" t="s">
        <v>1179</v>
      </c>
      <c r="G10">
        <v>8</v>
      </c>
      <c r="H10" t="s">
        <v>58</v>
      </c>
      <c r="I10" t="str">
        <f t="shared" si="0"/>
        <v>8_Kedokteran</v>
      </c>
    </row>
    <row r="11" spans="2:9" x14ac:dyDescent="0.3">
      <c r="B11" t="s">
        <v>1166</v>
      </c>
      <c r="C11" t="s">
        <v>1180</v>
      </c>
      <c r="G11">
        <v>7</v>
      </c>
      <c r="H11" t="s">
        <v>1194</v>
      </c>
      <c r="I11" t="str">
        <f t="shared" si="0"/>
        <v>7_Pascasarjana</v>
      </c>
    </row>
    <row r="12" spans="2:9" x14ac:dyDescent="0.3">
      <c r="B12" t="s">
        <v>1164</v>
      </c>
      <c r="C12" t="s">
        <v>1172</v>
      </c>
    </row>
    <row r="13" spans="2:9" x14ac:dyDescent="0.3">
      <c r="B13" t="s">
        <v>1161</v>
      </c>
      <c r="C13" t="s">
        <v>1173</v>
      </c>
    </row>
    <row r="14" spans="2:9" x14ac:dyDescent="0.3">
      <c r="B14" t="s">
        <v>1170</v>
      </c>
      <c r="C14" t="s">
        <v>1181</v>
      </c>
    </row>
    <row r="15" spans="2:9" x14ac:dyDescent="0.3">
      <c r="B15" t="s">
        <v>1171</v>
      </c>
      <c r="C15" t="s">
        <v>1183</v>
      </c>
    </row>
    <row r="16" spans="2:9" x14ac:dyDescent="0.3">
      <c r="C16" t="s">
        <v>1184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2021-04-15T08:03:26Z</dcterms:modified>
</cp:coreProperties>
</file>