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#PMB\2023\02_SNBT\23snbt\"/>
    </mc:Choice>
  </mc:AlternateContent>
  <xr:revisionPtr revIDLastSave="0" documentId="13_ncr:1_{6654CAD0-3FD5-4AA4-AB57-3BB4F5D71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K2" i="1" l="1"/>
  <c r="O2" i="1"/>
  <c r="M5" i="1"/>
  <c r="M7" i="1"/>
  <c r="M8" i="1"/>
  <c r="M10" i="1"/>
  <c r="M11" i="1"/>
  <c r="M12" i="1"/>
  <c r="M13" i="1"/>
  <c r="M17" i="1"/>
  <c r="M19" i="1"/>
  <c r="M20" i="1"/>
  <c r="M22" i="1"/>
  <c r="M23" i="1"/>
  <c r="M24" i="1"/>
  <c r="M25" i="1"/>
  <c r="M29" i="1"/>
  <c r="M31" i="1"/>
  <c r="M32" i="1"/>
  <c r="M34" i="1"/>
  <c r="M35" i="1"/>
  <c r="M36" i="1"/>
  <c r="M37" i="1"/>
  <c r="M41" i="1"/>
  <c r="M43" i="1"/>
  <c r="M44" i="1"/>
  <c r="M46" i="1"/>
  <c r="M47" i="1"/>
  <c r="M48" i="1"/>
  <c r="M49" i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I3" i="1"/>
  <c r="M3" i="1" s="1"/>
  <c r="I4" i="1"/>
  <c r="M4" i="1" s="1"/>
  <c r="I5" i="1"/>
  <c r="I6" i="1"/>
  <c r="M6" i="1" s="1"/>
  <c r="I7" i="1"/>
  <c r="I8" i="1"/>
  <c r="I9" i="1"/>
  <c r="M9" i="1" s="1"/>
  <c r="I10" i="1"/>
  <c r="I11" i="1"/>
  <c r="I12" i="1"/>
  <c r="I13" i="1"/>
  <c r="I14" i="1"/>
  <c r="M14" i="1" s="1"/>
  <c r="I15" i="1"/>
  <c r="M15" i="1" s="1"/>
  <c r="I16" i="1"/>
  <c r="M16" i="1" s="1"/>
  <c r="I17" i="1"/>
  <c r="I18" i="1"/>
  <c r="M18" i="1" s="1"/>
  <c r="I19" i="1"/>
  <c r="I20" i="1"/>
  <c r="I21" i="1"/>
  <c r="M21" i="1" s="1"/>
  <c r="I22" i="1"/>
  <c r="I23" i="1"/>
  <c r="I24" i="1"/>
  <c r="I25" i="1"/>
  <c r="I26" i="1"/>
  <c r="M26" i="1" s="1"/>
  <c r="I27" i="1"/>
  <c r="M27" i="1" s="1"/>
  <c r="I28" i="1"/>
  <c r="M28" i="1" s="1"/>
  <c r="I29" i="1"/>
  <c r="I30" i="1"/>
  <c r="M30" i="1" s="1"/>
  <c r="I31" i="1"/>
  <c r="I32" i="1"/>
  <c r="I33" i="1"/>
  <c r="M33" i="1" s="1"/>
  <c r="I34" i="1"/>
  <c r="I35" i="1"/>
  <c r="I36" i="1"/>
  <c r="I37" i="1"/>
  <c r="I38" i="1"/>
  <c r="M38" i="1" s="1"/>
  <c r="I39" i="1"/>
  <c r="M39" i="1" s="1"/>
  <c r="I40" i="1"/>
  <c r="M40" i="1" s="1"/>
  <c r="I41" i="1"/>
  <c r="I42" i="1"/>
  <c r="M42" i="1" s="1"/>
  <c r="I43" i="1"/>
  <c r="I44" i="1"/>
  <c r="I45" i="1"/>
  <c r="M45" i="1" s="1"/>
  <c r="I46" i="1"/>
  <c r="I47" i="1"/>
  <c r="I48" i="1"/>
  <c r="I49" i="1"/>
  <c r="I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<sst xmlns="http://schemas.openxmlformats.org/spreadsheetml/2006/main" count="110" uniqueCount="66">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</sst>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C2">
            <v>311024</v>
          </cell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</row>
        <row r="3">
          <cell r="C3">
            <v>311030</v>
          </cell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</row>
        <row r="4">
          <cell r="C4">
            <v>311031</v>
          </cell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</row>
        <row r="5">
          <cell r="C5">
            <v>311032</v>
          </cell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</row>
        <row r="6">
          <cell r="C6">
            <v>311010</v>
          </cell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</row>
        <row r="7">
          <cell r="C7">
            <v>311011</v>
          </cell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</row>
        <row r="8">
          <cell r="C8" t="str">
            <v/>
          </cell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</row>
        <row r="9">
          <cell r="C9">
            <v>311033</v>
          </cell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</row>
        <row r="10">
          <cell r="C10">
            <v>311034</v>
          </cell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</row>
        <row r="11">
          <cell r="C11">
            <v>311014</v>
          </cell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</row>
        <row r="12">
          <cell r="C12">
            <v>311016</v>
          </cell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</row>
        <row r="13">
          <cell r="C13">
            <v>311015</v>
          </cell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</row>
        <row r="14">
          <cell r="C14">
            <v>311012</v>
          </cell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</row>
        <row r="15">
          <cell r="C15">
            <v>311013</v>
          </cell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</row>
        <row r="16">
          <cell r="C16">
            <v>311040</v>
          </cell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</row>
        <row r="17">
          <cell r="C17">
            <v>311038</v>
          </cell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</row>
        <row r="18">
          <cell r="C18">
            <v>311041</v>
          </cell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</row>
        <row r="19">
          <cell r="C19">
            <v>311037</v>
          </cell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</row>
        <row r="20">
          <cell r="C20">
            <v>311039</v>
          </cell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</row>
        <row r="21">
          <cell r="C21">
            <v>311036</v>
          </cell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</row>
        <row r="22">
          <cell r="C22" t="str">
            <v/>
          </cell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</row>
        <row r="23">
          <cell r="C23">
            <v>311001</v>
          </cell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</row>
        <row r="24">
          <cell r="C24">
            <v>311002</v>
          </cell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</row>
        <row r="25">
          <cell r="C25">
            <v>311003</v>
          </cell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</row>
        <row r="26">
          <cell r="C26">
            <v>311004</v>
          </cell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</row>
        <row r="27">
          <cell r="C27">
            <v>311005</v>
          </cell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</row>
        <row r="28">
          <cell r="C28">
            <v>311006</v>
          </cell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</row>
        <row r="29">
          <cell r="C29">
            <v>311021</v>
          </cell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</row>
        <row r="30">
          <cell r="C30">
            <v>311007</v>
          </cell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</row>
        <row r="31">
          <cell r="C31">
            <v>311008</v>
          </cell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</row>
        <row r="32">
          <cell r="C32">
            <v>311009</v>
          </cell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</row>
        <row r="33">
          <cell r="C33">
            <v>311017</v>
          </cell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</row>
        <row r="34">
          <cell r="C34">
            <v>311023</v>
          </cell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</row>
        <row r="35">
          <cell r="C35">
            <v>311049</v>
          </cell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</row>
        <row r="36">
          <cell r="C36">
            <v>311044</v>
          </cell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</row>
        <row r="37">
          <cell r="C37">
            <v>311047</v>
          </cell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</row>
        <row r="38">
          <cell r="C38">
            <v>311048</v>
          </cell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</row>
        <row r="39">
          <cell r="C39">
            <v>311045</v>
          </cell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</row>
        <row r="40">
          <cell r="C40">
            <v>311025</v>
          </cell>
          <cell r="D40">
            <v>3112025</v>
          </cell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</row>
        <row r="41">
          <cell r="C41">
            <v>311026</v>
          </cell>
          <cell r="D41">
            <v>3112033</v>
          </cell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</row>
        <row r="42">
          <cell r="C42">
            <v>311027</v>
          </cell>
          <cell r="D42">
            <v>3112041</v>
          </cell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</row>
        <row r="43">
          <cell r="C43">
            <v>311035</v>
          </cell>
          <cell r="D43">
            <v>3112122</v>
          </cell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</row>
        <row r="44">
          <cell r="C44">
            <v>311028</v>
          </cell>
          <cell r="D44">
            <v>3112056</v>
          </cell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</row>
        <row r="45">
          <cell r="C45">
            <v>311029</v>
          </cell>
          <cell r="D45">
            <v>3112064</v>
          </cell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</row>
        <row r="46">
          <cell r="C46">
            <v>311042</v>
          </cell>
          <cell r="D46">
            <v>3112192</v>
          </cell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</row>
        <row r="47">
          <cell r="C47" t="str">
            <v/>
          </cell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</row>
        <row r="48">
          <cell r="C48" t="str">
            <v/>
          </cell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</row>
        <row r="49">
          <cell r="C49" t="str">
            <v/>
          </cell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</row>
        <row r="50">
          <cell r="C50" t="str">
            <v/>
          </cell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</row>
        <row r="51">
          <cell r="C51" t="str">
            <v/>
          </cell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</row>
        <row r="52">
          <cell r="C52" t="str">
            <v/>
          </cell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</row>
        <row r="54">
          <cell r="C54" t="str">
            <v/>
          </cell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</row>
        <row r="55">
          <cell r="C55" t="str">
            <v/>
          </cell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</row>
        <row r="56">
          <cell r="C56" t="str">
            <v/>
          </cell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</row>
        <row r="57">
          <cell r="C57" t="str">
            <v/>
          </cell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</row>
        <row r="58">
          <cell r="C58" t="str">
            <v/>
          </cell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</row>
        <row r="59">
          <cell r="C59">
            <v>311020</v>
          </cell>
          <cell r="D59">
            <v>3111207</v>
          </cell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</row>
        <row r="60">
          <cell r="C60">
            <v>311019</v>
          </cell>
          <cell r="D60">
            <v>3111196</v>
          </cell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</row>
        <row r="61">
          <cell r="C61">
            <v>311018</v>
          </cell>
          <cell r="D61">
            <v>3111181</v>
          </cell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</row>
        <row r="62">
          <cell r="C62">
            <v>311022</v>
          </cell>
          <cell r="D62">
            <v>3111223</v>
          </cell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</row>
        <row r="63">
          <cell r="C63" t="str">
            <v/>
          </cell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</row>
        <row r="64">
          <cell r="C64" t="str">
            <v/>
          </cell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</row>
        <row r="65">
          <cell r="C65" t="str">
            <v/>
          </cell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</row>
        <row r="66">
          <cell r="C66" t="str">
            <v/>
          </cell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</row>
        <row r="67">
          <cell r="C67" t="str">
            <v/>
          </cell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</row>
        <row r="68">
          <cell r="C68" t="str">
            <v/>
          </cell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</row>
        <row r="69">
          <cell r="C69" t="str">
            <v/>
          </cell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</row>
        <row r="70">
          <cell r="C70">
            <v>311043</v>
          </cell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</row>
        <row r="71">
          <cell r="C71">
            <v>311043</v>
          </cell>
          <cell r="E71">
            <v>3440</v>
          </cell>
          <cell r="F71" t="str">
            <v>Keperawatan D3</v>
          </cell>
          <cell r="G71">
            <v>3440</v>
          </cell>
          <cell r="H71" t="str">
            <v>Diploma 3 - Reguler</v>
          </cell>
          <cell r="I71" t="str">
            <v>D3</v>
          </cell>
        </row>
        <row r="72">
          <cell r="C72" t="str">
            <v/>
          </cell>
          <cell r="E72">
            <v>7783</v>
          </cell>
          <cell r="F72" t="str">
            <v>Ilmu Akuntansi Program Doktor</v>
          </cell>
          <cell r="G72">
            <v>7783</v>
          </cell>
          <cell r="H72" t="str">
            <v>Strata 3 - Reguler</v>
          </cell>
          <cell r="I72" t="str">
            <v>S3</v>
          </cell>
        </row>
        <row r="73">
          <cell r="C73" t="str">
            <v/>
          </cell>
          <cell r="E73">
            <v>7784</v>
          </cell>
          <cell r="F73" t="str">
            <v>Pendidikan Dasar</v>
          </cell>
          <cell r="G73">
            <v>7784</v>
          </cell>
          <cell r="H73" t="str">
            <v>Strata 2 - Reguler</v>
          </cell>
          <cell r="I73" t="str">
            <v>S2</v>
          </cell>
        </row>
        <row r="74">
          <cell r="C74" t="str">
            <v/>
          </cell>
          <cell r="E74">
            <v>7785</v>
          </cell>
          <cell r="F74" t="str">
            <v>ILMU PERTANIAN (S3)</v>
          </cell>
          <cell r="G74">
            <v>7785</v>
          </cell>
          <cell r="H74" t="str">
            <v>Strata 3 - Reguler</v>
          </cell>
          <cell r="I74" t="str">
            <v>S3</v>
          </cell>
        </row>
        <row r="75">
          <cell r="C75" t="str">
            <v/>
          </cell>
          <cell r="E75">
            <v>7786</v>
          </cell>
          <cell r="F75" t="str">
            <v>MAGISTER EKONOMI</v>
          </cell>
          <cell r="G75">
            <v>7786</v>
          </cell>
          <cell r="H75" t="str">
            <v>Strata 2 - Reguler</v>
          </cell>
          <cell r="I75" t="str">
            <v>S2</v>
          </cell>
        </row>
        <row r="76">
          <cell r="C76" t="str">
            <v/>
          </cell>
          <cell r="E76">
            <v>7787</v>
          </cell>
          <cell r="F76" t="str">
            <v>Teknik Industri dan Manajemen</v>
          </cell>
          <cell r="G76">
            <v>7787</v>
          </cell>
          <cell r="H76" t="str">
            <v>Strata 2 - Reguler</v>
          </cell>
          <cell r="I76" t="str">
            <v>S2</v>
          </cell>
        </row>
        <row r="77">
          <cell r="C77" t="str">
            <v/>
          </cell>
          <cell r="E77">
            <v>7788</v>
          </cell>
          <cell r="F77" t="str">
            <v>Pendidikan Vokasi Keteknikan</v>
          </cell>
          <cell r="G77">
            <v>7788</v>
          </cell>
          <cell r="H77" t="str">
            <v>Strata 2 - Reguler</v>
          </cell>
          <cell r="I77" t="str">
            <v>S2</v>
          </cell>
        </row>
        <row r="78">
          <cell r="C78" t="str">
            <v/>
          </cell>
          <cell r="E78">
            <v>7789</v>
          </cell>
          <cell r="F78" t="str">
            <v>Studi Lingkungan</v>
          </cell>
          <cell r="G78">
            <v>7789</v>
          </cell>
          <cell r="H78" t="str">
            <v>Strata 2 - Reguler</v>
          </cell>
          <cell r="I78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selection activeCell="E54" sqref="E54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8" width="15.5546875" customWidth="1"/>
    <col min="9" max="9" width="15.77734375" customWidth="1"/>
    <col min="10" max="10" width="15.5546875" customWidth="1"/>
    <col min="11" max="11" width="17.5546875" customWidth="1"/>
    <col min="12" max="12" width="14.33203125" customWidth="1"/>
    <col min="13" max="13" width="18.44140625" customWidth="1"/>
    <col min="14" max="14" width="17.44140625" customWidth="1"/>
    <col min="15" max="15" width="14.33203125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64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>
        <v>1</v>
      </c>
      <c r="B2">
        <v>311001</v>
      </c>
      <c r="C2" t="s">
        <v>27</v>
      </c>
      <c r="D2" t="str">
        <f>VLOOKUP(B2,[1]PRODI_2019!$C$2:$I$78,7,FALSE)</f>
        <v>S1</v>
      </c>
      <c r="E2" s="2">
        <v>346</v>
      </c>
      <c r="F2" s="2">
        <v>92</v>
      </c>
      <c r="G2" s="3">
        <f>ROUND(F2/E2*100,2)</f>
        <v>26.59</v>
      </c>
      <c r="H2" s="2">
        <v>152</v>
      </c>
      <c r="I2" s="3">
        <f>ROUND(H2/E2*100,2)</f>
        <v>43.93</v>
      </c>
      <c r="J2" s="2">
        <v>37</v>
      </c>
      <c r="K2" s="3">
        <f>ROUND(J2/F2*100,2)</f>
        <v>40.22</v>
      </c>
      <c r="L2" s="2">
        <v>194</v>
      </c>
      <c r="M2" s="3">
        <f>100-I2</f>
        <v>56.07</v>
      </c>
      <c r="N2" s="2">
        <v>55</v>
      </c>
      <c r="O2" s="3">
        <f>100-K2</f>
        <v>59.78</v>
      </c>
    </row>
    <row r="3" spans="1:15" x14ac:dyDescent="0.3">
      <c r="A3">
        <v>2</v>
      </c>
      <c r="B3">
        <v>311002</v>
      </c>
      <c r="C3" t="s">
        <v>22</v>
      </c>
      <c r="D3" t="str">
        <f>VLOOKUP(B3,[1]PRODI_2019!$C$2:$I$78,7,FALSE)</f>
        <v>S1</v>
      </c>
      <c r="E3" s="2">
        <v>401</v>
      </c>
      <c r="F3" s="2">
        <v>89</v>
      </c>
      <c r="G3" s="3">
        <f t="shared" ref="G3:G49" si="0">ROUND(F3/E3*100,2)</f>
        <v>22.19</v>
      </c>
      <c r="H3" s="2">
        <v>204</v>
      </c>
      <c r="I3" s="3">
        <f t="shared" ref="I3:I49" si="1">ROUND(H3/E3*100,2)</f>
        <v>50.87</v>
      </c>
      <c r="J3" s="2">
        <v>46</v>
      </c>
      <c r="K3" s="3">
        <f t="shared" ref="K3:K49" si="2">ROUND(J3/F3*100,2)</f>
        <v>51.69</v>
      </c>
      <c r="L3" s="2">
        <v>197</v>
      </c>
      <c r="M3" s="3">
        <f t="shared" ref="M3:M49" si="3">100-I3</f>
        <v>49.13</v>
      </c>
      <c r="N3" s="2">
        <v>43</v>
      </c>
      <c r="O3" s="3">
        <f t="shared" ref="O3:O49" si="4">100-K3</f>
        <v>48.31</v>
      </c>
    </row>
    <row r="4" spans="1:15" x14ac:dyDescent="0.3">
      <c r="A4">
        <v>3</v>
      </c>
      <c r="B4">
        <v>311003</v>
      </c>
      <c r="C4" t="s">
        <v>6</v>
      </c>
      <c r="D4" t="str">
        <f>VLOOKUP(B4,[1]PRODI_2019!$C$2:$I$78,7,FALSE)</f>
        <v>S1</v>
      </c>
      <c r="E4" s="2">
        <v>769</v>
      </c>
      <c r="F4" s="2">
        <v>88</v>
      </c>
      <c r="G4" s="3">
        <f t="shared" si="0"/>
        <v>11.44</v>
      </c>
      <c r="H4" s="2">
        <v>379</v>
      </c>
      <c r="I4" s="3">
        <f t="shared" si="1"/>
        <v>49.28</v>
      </c>
      <c r="J4" s="2">
        <v>41</v>
      </c>
      <c r="K4" s="3">
        <f t="shared" si="2"/>
        <v>46.59</v>
      </c>
      <c r="L4" s="2">
        <v>390</v>
      </c>
      <c r="M4" s="3">
        <f t="shared" si="3"/>
        <v>50.72</v>
      </c>
      <c r="N4" s="2">
        <v>47</v>
      </c>
      <c r="O4" s="3">
        <f t="shared" si="4"/>
        <v>53.41</v>
      </c>
    </row>
    <row r="5" spans="1:15" x14ac:dyDescent="0.3">
      <c r="A5">
        <v>4</v>
      </c>
      <c r="B5">
        <v>311004</v>
      </c>
      <c r="C5" t="s">
        <v>18</v>
      </c>
      <c r="D5" t="str">
        <f>VLOOKUP(B5,[1]PRODI_2019!$C$2:$I$78,7,FALSE)</f>
        <v>S1</v>
      </c>
      <c r="E5" s="2">
        <v>406</v>
      </c>
      <c r="F5" s="2">
        <v>89</v>
      </c>
      <c r="G5" s="3">
        <f t="shared" si="0"/>
        <v>21.92</v>
      </c>
      <c r="H5" s="2">
        <v>148</v>
      </c>
      <c r="I5" s="3">
        <f t="shared" si="1"/>
        <v>36.450000000000003</v>
      </c>
      <c r="J5" s="2">
        <v>31</v>
      </c>
      <c r="K5" s="3">
        <f t="shared" si="2"/>
        <v>34.83</v>
      </c>
      <c r="L5" s="2">
        <v>258</v>
      </c>
      <c r="M5" s="3">
        <f t="shared" si="3"/>
        <v>63.55</v>
      </c>
      <c r="N5" s="2">
        <v>58</v>
      </c>
      <c r="O5" s="3">
        <f t="shared" si="4"/>
        <v>65.17</v>
      </c>
    </row>
    <row r="6" spans="1:15" x14ac:dyDescent="0.3">
      <c r="A6">
        <v>5</v>
      </c>
      <c r="B6">
        <v>311005</v>
      </c>
      <c r="C6" t="s">
        <v>25</v>
      </c>
      <c r="D6" t="str">
        <f>VLOOKUP(B6,[1]PRODI_2019!$C$2:$I$78,7,FALSE)</f>
        <v>S1</v>
      </c>
      <c r="E6" s="2">
        <v>321</v>
      </c>
      <c r="F6" s="2">
        <v>89</v>
      </c>
      <c r="G6" s="3">
        <f t="shared" si="0"/>
        <v>27.73</v>
      </c>
      <c r="H6" s="2">
        <v>141</v>
      </c>
      <c r="I6" s="3">
        <f t="shared" si="1"/>
        <v>43.93</v>
      </c>
      <c r="J6" s="2">
        <v>36</v>
      </c>
      <c r="K6" s="3">
        <f t="shared" si="2"/>
        <v>40.450000000000003</v>
      </c>
      <c r="L6" s="2">
        <v>180</v>
      </c>
      <c r="M6" s="3">
        <f t="shared" si="3"/>
        <v>56.07</v>
      </c>
      <c r="N6" s="2">
        <v>53</v>
      </c>
      <c r="O6" s="3">
        <f t="shared" si="4"/>
        <v>59.55</v>
      </c>
    </row>
    <row r="7" spans="1:15" x14ac:dyDescent="0.3">
      <c r="A7">
        <v>6</v>
      </c>
      <c r="B7">
        <v>311006</v>
      </c>
      <c r="C7" t="s">
        <v>12</v>
      </c>
      <c r="D7" t="str">
        <f>VLOOKUP(B7,[1]PRODI_2019!$C$2:$I$78,7,FALSE)</f>
        <v>S1</v>
      </c>
      <c r="E7" s="2">
        <v>475</v>
      </c>
      <c r="F7" s="2">
        <v>90</v>
      </c>
      <c r="G7" s="3">
        <f t="shared" si="0"/>
        <v>18.95</v>
      </c>
      <c r="H7" s="2">
        <v>206</v>
      </c>
      <c r="I7" s="3">
        <f t="shared" si="1"/>
        <v>43.37</v>
      </c>
      <c r="J7" s="2">
        <v>39</v>
      </c>
      <c r="K7" s="3">
        <f t="shared" si="2"/>
        <v>43.33</v>
      </c>
      <c r="L7" s="2">
        <v>269</v>
      </c>
      <c r="M7" s="3">
        <f t="shared" si="3"/>
        <v>56.63</v>
      </c>
      <c r="N7" s="2">
        <v>51</v>
      </c>
      <c r="O7" s="3">
        <f t="shared" si="4"/>
        <v>56.67</v>
      </c>
    </row>
    <row r="8" spans="1:15" x14ac:dyDescent="0.3">
      <c r="A8">
        <v>7</v>
      </c>
      <c r="B8">
        <v>311007</v>
      </c>
      <c r="C8" t="s">
        <v>23</v>
      </c>
      <c r="D8" t="str">
        <f>VLOOKUP(B8,[1]PRODI_2019!$C$2:$I$78,7,FALSE)</f>
        <v>S1</v>
      </c>
      <c r="E8" s="2">
        <v>412</v>
      </c>
      <c r="F8" s="2">
        <v>160</v>
      </c>
      <c r="G8" s="3">
        <f t="shared" si="0"/>
        <v>38.83</v>
      </c>
      <c r="H8" s="2">
        <v>162</v>
      </c>
      <c r="I8" s="3">
        <f t="shared" si="1"/>
        <v>39.32</v>
      </c>
      <c r="J8" s="2">
        <v>63</v>
      </c>
      <c r="K8" s="3">
        <f t="shared" si="2"/>
        <v>39.380000000000003</v>
      </c>
      <c r="L8" s="2">
        <v>250</v>
      </c>
      <c r="M8" s="3">
        <f t="shared" si="3"/>
        <v>60.68</v>
      </c>
      <c r="N8" s="2">
        <v>97</v>
      </c>
      <c r="O8" s="3">
        <f t="shared" si="4"/>
        <v>60.62</v>
      </c>
    </row>
    <row r="9" spans="1:15" x14ac:dyDescent="0.3">
      <c r="A9">
        <v>8</v>
      </c>
      <c r="B9">
        <v>311008</v>
      </c>
      <c r="C9" t="s">
        <v>32</v>
      </c>
      <c r="D9" t="str">
        <f>VLOOKUP(B9,[1]PRODI_2019!$C$2:$I$78,7,FALSE)</f>
        <v>S1</v>
      </c>
      <c r="E9" s="2">
        <v>337</v>
      </c>
      <c r="F9" s="2">
        <v>138</v>
      </c>
      <c r="G9" s="3">
        <f t="shared" si="0"/>
        <v>40.950000000000003</v>
      </c>
      <c r="H9" s="2">
        <v>123</v>
      </c>
      <c r="I9" s="3">
        <f t="shared" si="1"/>
        <v>36.5</v>
      </c>
      <c r="J9" s="2">
        <v>51</v>
      </c>
      <c r="K9" s="3">
        <f t="shared" si="2"/>
        <v>36.96</v>
      </c>
      <c r="L9" s="2">
        <v>214</v>
      </c>
      <c r="M9" s="3">
        <f t="shared" si="3"/>
        <v>63.5</v>
      </c>
      <c r="N9" s="2">
        <v>87</v>
      </c>
      <c r="O9" s="3">
        <f t="shared" si="4"/>
        <v>63.04</v>
      </c>
    </row>
    <row r="10" spans="1:15" x14ac:dyDescent="0.3">
      <c r="A10">
        <v>9</v>
      </c>
      <c r="B10">
        <v>311009</v>
      </c>
      <c r="C10" t="s">
        <v>35</v>
      </c>
      <c r="D10" t="str">
        <f>VLOOKUP(B10,[1]PRODI_2019!$C$2:$I$78,7,FALSE)</f>
        <v>S1</v>
      </c>
      <c r="E10" s="2">
        <v>240</v>
      </c>
      <c r="F10" s="2">
        <v>118</v>
      </c>
      <c r="G10" s="3">
        <f t="shared" si="0"/>
        <v>49.17</v>
      </c>
      <c r="H10" s="2">
        <v>86</v>
      </c>
      <c r="I10" s="3">
        <f t="shared" si="1"/>
        <v>35.83</v>
      </c>
      <c r="J10" s="2">
        <v>38</v>
      </c>
      <c r="K10" s="3">
        <f t="shared" si="2"/>
        <v>32.200000000000003</v>
      </c>
      <c r="L10" s="2">
        <v>154</v>
      </c>
      <c r="M10" s="3">
        <f t="shared" si="3"/>
        <v>64.17</v>
      </c>
      <c r="N10" s="2">
        <v>80</v>
      </c>
      <c r="O10" s="3">
        <f t="shared" si="4"/>
        <v>67.8</v>
      </c>
    </row>
    <row r="11" spans="1:15" x14ac:dyDescent="0.3">
      <c r="A11">
        <v>10</v>
      </c>
      <c r="B11">
        <v>311010</v>
      </c>
      <c r="C11" t="s">
        <v>21</v>
      </c>
      <c r="D11" t="str">
        <f>VLOOKUP(B11,[1]PRODI_2019!$C$2:$I$78,7,FALSE)</f>
        <v>S1</v>
      </c>
      <c r="E11" s="2">
        <v>197</v>
      </c>
      <c r="F11" s="2">
        <v>92</v>
      </c>
      <c r="G11" s="3">
        <f t="shared" si="0"/>
        <v>46.7</v>
      </c>
      <c r="H11" s="2">
        <v>87</v>
      </c>
      <c r="I11" s="3">
        <f t="shared" si="1"/>
        <v>44.16</v>
      </c>
      <c r="J11" s="2">
        <v>48</v>
      </c>
      <c r="K11" s="3">
        <f t="shared" si="2"/>
        <v>52.17</v>
      </c>
      <c r="L11" s="2">
        <v>110</v>
      </c>
      <c r="M11" s="3">
        <f t="shared" si="3"/>
        <v>55.84</v>
      </c>
      <c r="N11" s="2">
        <v>44</v>
      </c>
      <c r="O11" s="3">
        <f t="shared" si="4"/>
        <v>47.83</v>
      </c>
    </row>
    <row r="12" spans="1:15" x14ac:dyDescent="0.3">
      <c r="A12">
        <v>11</v>
      </c>
      <c r="B12">
        <v>311011</v>
      </c>
      <c r="C12" t="s">
        <v>29</v>
      </c>
      <c r="D12" t="str">
        <f>VLOOKUP(B12,[1]PRODI_2019!$C$2:$I$78,7,FALSE)</f>
        <v>S1</v>
      </c>
      <c r="E12" s="2">
        <v>233</v>
      </c>
      <c r="F12" s="2">
        <v>92</v>
      </c>
      <c r="G12" s="3">
        <f t="shared" si="0"/>
        <v>39.479999999999997</v>
      </c>
      <c r="H12" s="2">
        <v>100</v>
      </c>
      <c r="I12" s="3">
        <f t="shared" si="1"/>
        <v>42.92</v>
      </c>
      <c r="J12" s="2">
        <v>47</v>
      </c>
      <c r="K12" s="3">
        <f t="shared" si="2"/>
        <v>51.09</v>
      </c>
      <c r="L12" s="2">
        <v>133</v>
      </c>
      <c r="M12" s="3">
        <f t="shared" si="3"/>
        <v>57.08</v>
      </c>
      <c r="N12" s="2">
        <v>45</v>
      </c>
      <c r="O12" s="3">
        <f t="shared" si="4"/>
        <v>48.91</v>
      </c>
    </row>
    <row r="13" spans="1:15" x14ac:dyDescent="0.3">
      <c r="A13">
        <v>12</v>
      </c>
      <c r="B13">
        <v>311012</v>
      </c>
      <c r="C13" t="s">
        <v>38</v>
      </c>
      <c r="D13" t="str">
        <f>VLOOKUP(B13,[1]PRODI_2019!$C$2:$I$78,7,FALSE)</f>
        <v>S1</v>
      </c>
      <c r="E13" s="2">
        <v>73</v>
      </c>
      <c r="F13" s="2">
        <v>45</v>
      </c>
      <c r="G13" s="3">
        <f t="shared" si="0"/>
        <v>61.64</v>
      </c>
      <c r="H13" s="2">
        <v>26</v>
      </c>
      <c r="I13" s="3">
        <f t="shared" si="1"/>
        <v>35.619999999999997</v>
      </c>
      <c r="J13" s="2">
        <v>16</v>
      </c>
      <c r="K13" s="3">
        <f t="shared" si="2"/>
        <v>35.56</v>
      </c>
      <c r="L13" s="2">
        <v>47</v>
      </c>
      <c r="M13" s="3">
        <f t="shared" si="3"/>
        <v>64.38</v>
      </c>
      <c r="N13" s="2">
        <v>29</v>
      </c>
      <c r="O13" s="3">
        <f t="shared" si="4"/>
        <v>64.44</v>
      </c>
    </row>
    <row r="14" spans="1:15" x14ac:dyDescent="0.3">
      <c r="A14">
        <v>13</v>
      </c>
      <c r="B14">
        <v>311013</v>
      </c>
      <c r="C14" t="s">
        <v>40</v>
      </c>
      <c r="D14" t="str">
        <f>VLOOKUP(B14,[1]PRODI_2019!$C$2:$I$78,7,FALSE)</f>
        <v>S1</v>
      </c>
      <c r="E14" s="2">
        <v>69</v>
      </c>
      <c r="F14" s="2">
        <v>46</v>
      </c>
      <c r="G14" s="3">
        <f t="shared" si="0"/>
        <v>66.67</v>
      </c>
      <c r="H14" s="2">
        <v>26</v>
      </c>
      <c r="I14" s="3">
        <f t="shared" si="1"/>
        <v>37.68</v>
      </c>
      <c r="J14" s="2">
        <v>23</v>
      </c>
      <c r="K14" s="3">
        <f t="shared" si="2"/>
        <v>50</v>
      </c>
      <c r="L14" s="2">
        <v>43</v>
      </c>
      <c r="M14" s="3">
        <f t="shared" si="3"/>
        <v>62.32</v>
      </c>
      <c r="N14" s="2">
        <v>23</v>
      </c>
      <c r="O14" s="3">
        <f t="shared" si="4"/>
        <v>50</v>
      </c>
    </row>
    <row r="15" spans="1:15" x14ac:dyDescent="0.3">
      <c r="A15">
        <v>14</v>
      </c>
      <c r="B15">
        <v>311014</v>
      </c>
      <c r="C15" t="s">
        <v>37</v>
      </c>
      <c r="D15" t="str">
        <f>VLOOKUP(B15,[1]PRODI_2019!$C$2:$I$78,7,FALSE)</f>
        <v>S1</v>
      </c>
      <c r="E15" s="2">
        <v>97</v>
      </c>
      <c r="F15" s="2">
        <v>44</v>
      </c>
      <c r="G15" s="3">
        <f t="shared" si="0"/>
        <v>45.36</v>
      </c>
      <c r="H15" s="2">
        <v>37</v>
      </c>
      <c r="I15" s="3">
        <f t="shared" si="1"/>
        <v>38.14</v>
      </c>
      <c r="J15" s="2">
        <v>26</v>
      </c>
      <c r="K15" s="3">
        <f t="shared" si="2"/>
        <v>59.09</v>
      </c>
      <c r="L15" s="2">
        <v>60</v>
      </c>
      <c r="M15" s="3">
        <f t="shared" si="3"/>
        <v>61.86</v>
      </c>
      <c r="N15" s="2">
        <v>18</v>
      </c>
      <c r="O15" s="3">
        <f t="shared" si="4"/>
        <v>40.909999999999997</v>
      </c>
    </row>
    <row r="16" spans="1:15" x14ac:dyDescent="0.3">
      <c r="A16">
        <v>15</v>
      </c>
      <c r="B16">
        <v>311015</v>
      </c>
      <c r="C16" t="s">
        <v>33</v>
      </c>
      <c r="D16" t="str">
        <f>VLOOKUP(B16,[1]PRODI_2019!$C$2:$I$78,7,FALSE)</f>
        <v>S1</v>
      </c>
      <c r="E16" s="2">
        <v>90</v>
      </c>
      <c r="F16" s="2">
        <v>68</v>
      </c>
      <c r="G16" s="3">
        <f t="shared" si="0"/>
        <v>75.56</v>
      </c>
      <c r="H16" s="2">
        <v>34</v>
      </c>
      <c r="I16" s="3">
        <f t="shared" si="1"/>
        <v>37.78</v>
      </c>
      <c r="J16" s="2">
        <v>31</v>
      </c>
      <c r="K16" s="3">
        <f t="shared" si="2"/>
        <v>45.59</v>
      </c>
      <c r="L16" s="2">
        <v>56</v>
      </c>
      <c r="M16" s="3">
        <f t="shared" si="3"/>
        <v>62.22</v>
      </c>
      <c r="N16" s="2">
        <v>37</v>
      </c>
      <c r="O16" s="3">
        <f t="shared" si="4"/>
        <v>54.41</v>
      </c>
    </row>
    <row r="17" spans="1:15" x14ac:dyDescent="0.3">
      <c r="A17">
        <v>16</v>
      </c>
      <c r="B17">
        <v>311016</v>
      </c>
      <c r="C17" t="s">
        <v>28</v>
      </c>
      <c r="D17" t="str">
        <f>VLOOKUP(B17,[1]PRODI_2019!$C$2:$I$78,7,FALSE)</f>
        <v>S1</v>
      </c>
      <c r="E17" s="2">
        <v>126</v>
      </c>
      <c r="F17" s="2">
        <v>44</v>
      </c>
      <c r="G17" s="3">
        <f t="shared" si="0"/>
        <v>34.92</v>
      </c>
      <c r="H17" s="2">
        <v>45</v>
      </c>
      <c r="I17" s="3">
        <f t="shared" si="1"/>
        <v>35.71</v>
      </c>
      <c r="J17" s="2">
        <v>25</v>
      </c>
      <c r="K17" s="3">
        <f t="shared" si="2"/>
        <v>56.82</v>
      </c>
      <c r="L17" s="2">
        <v>81</v>
      </c>
      <c r="M17" s="3">
        <f t="shared" si="3"/>
        <v>64.289999999999992</v>
      </c>
      <c r="N17" s="2">
        <v>19</v>
      </c>
      <c r="O17" s="3">
        <f t="shared" si="4"/>
        <v>43.18</v>
      </c>
    </row>
    <row r="18" spans="1:15" x14ac:dyDescent="0.3">
      <c r="A18">
        <v>17</v>
      </c>
      <c r="B18">
        <v>311017</v>
      </c>
      <c r="C18" t="s">
        <v>13</v>
      </c>
      <c r="D18" t="str">
        <f>VLOOKUP(B18,[1]PRODI_2019!$C$2:$I$78,7,FALSE)</f>
        <v>S1</v>
      </c>
      <c r="E18" s="2">
        <v>471</v>
      </c>
      <c r="F18" s="2">
        <v>89</v>
      </c>
      <c r="G18" s="3">
        <f t="shared" si="0"/>
        <v>18.899999999999999</v>
      </c>
      <c r="H18" s="2">
        <v>150</v>
      </c>
      <c r="I18" s="3">
        <f t="shared" si="1"/>
        <v>31.85</v>
      </c>
      <c r="J18" s="2">
        <v>35</v>
      </c>
      <c r="K18" s="3">
        <f t="shared" si="2"/>
        <v>39.33</v>
      </c>
      <c r="L18" s="2">
        <v>321</v>
      </c>
      <c r="M18" s="3">
        <f t="shared" si="3"/>
        <v>68.150000000000006</v>
      </c>
      <c r="N18" s="2">
        <v>54</v>
      </c>
      <c r="O18" s="3">
        <f t="shared" si="4"/>
        <v>60.67</v>
      </c>
    </row>
    <row r="19" spans="1:15" x14ac:dyDescent="0.3">
      <c r="A19">
        <v>18</v>
      </c>
      <c r="B19">
        <v>311018</v>
      </c>
      <c r="C19" t="s">
        <v>31</v>
      </c>
      <c r="D19" t="str">
        <f>VLOOKUP(B19,[1]PRODI_2019!$C$2:$I$78,7,FALSE)</f>
        <v>S1</v>
      </c>
      <c r="E19" s="2">
        <v>82</v>
      </c>
      <c r="F19" s="2">
        <v>23</v>
      </c>
      <c r="G19" s="3">
        <f t="shared" si="0"/>
        <v>28.05</v>
      </c>
      <c r="H19" s="2">
        <v>55</v>
      </c>
      <c r="I19" s="3">
        <f t="shared" si="1"/>
        <v>67.069999999999993</v>
      </c>
      <c r="J19" s="2">
        <v>14</v>
      </c>
      <c r="K19" s="3">
        <f t="shared" si="2"/>
        <v>60.87</v>
      </c>
      <c r="L19" s="2">
        <v>27</v>
      </c>
      <c r="M19" s="3">
        <f t="shared" si="3"/>
        <v>32.930000000000007</v>
      </c>
      <c r="N19" s="2">
        <v>9</v>
      </c>
      <c r="O19" s="3">
        <f t="shared" si="4"/>
        <v>39.130000000000003</v>
      </c>
    </row>
    <row r="20" spans="1:15" x14ac:dyDescent="0.3">
      <c r="A20">
        <v>19</v>
      </c>
      <c r="B20">
        <v>311019</v>
      </c>
      <c r="C20" t="s">
        <v>2</v>
      </c>
      <c r="D20" t="str">
        <f>VLOOKUP(B20,[1]PRODI_2019!$C$2:$I$78,7,FALSE)</f>
        <v>S1</v>
      </c>
      <c r="E20" s="2">
        <v>527</v>
      </c>
      <c r="F20" s="2">
        <v>23</v>
      </c>
      <c r="G20" s="3">
        <f t="shared" si="0"/>
        <v>4.3600000000000003</v>
      </c>
      <c r="H20" s="2">
        <v>251</v>
      </c>
      <c r="I20" s="3">
        <f t="shared" si="1"/>
        <v>47.63</v>
      </c>
      <c r="J20" s="2">
        <v>12</v>
      </c>
      <c r="K20" s="3">
        <f t="shared" si="2"/>
        <v>52.17</v>
      </c>
      <c r="L20" s="2">
        <v>276</v>
      </c>
      <c r="M20" s="3">
        <f t="shared" si="3"/>
        <v>52.37</v>
      </c>
      <c r="N20" s="2">
        <v>11</v>
      </c>
      <c r="O20" s="3">
        <f t="shared" si="4"/>
        <v>47.83</v>
      </c>
    </row>
    <row r="21" spans="1:15" x14ac:dyDescent="0.3">
      <c r="A21">
        <v>20</v>
      </c>
      <c r="B21">
        <v>311020</v>
      </c>
      <c r="C21" t="s">
        <v>0</v>
      </c>
      <c r="D21" t="str">
        <f>VLOOKUP(B21,[1]PRODI_2019!$C$2:$I$78,7,FALSE)</f>
        <v>S1</v>
      </c>
      <c r="E21" s="2">
        <v>837</v>
      </c>
      <c r="F21" s="2">
        <v>28</v>
      </c>
      <c r="G21" s="3">
        <f t="shared" si="0"/>
        <v>3.35</v>
      </c>
      <c r="H21" s="2">
        <v>392</v>
      </c>
      <c r="I21" s="3">
        <f t="shared" si="1"/>
        <v>46.83</v>
      </c>
      <c r="J21" s="2">
        <v>13</v>
      </c>
      <c r="K21" s="3">
        <f t="shared" si="2"/>
        <v>46.43</v>
      </c>
      <c r="L21" s="2">
        <v>445</v>
      </c>
      <c r="M21" s="3">
        <f t="shared" si="3"/>
        <v>53.17</v>
      </c>
      <c r="N21" s="2">
        <v>15</v>
      </c>
      <c r="O21" s="3">
        <f t="shared" si="4"/>
        <v>53.57</v>
      </c>
    </row>
    <row r="22" spans="1:15" x14ac:dyDescent="0.3">
      <c r="A22">
        <v>21</v>
      </c>
      <c r="B22">
        <v>311021</v>
      </c>
      <c r="C22" t="s">
        <v>5</v>
      </c>
      <c r="D22" t="str">
        <f>VLOOKUP(B22,[1]PRODI_2019!$C$2:$I$78,7,FALSE)</f>
        <v>S1</v>
      </c>
      <c r="E22" s="2">
        <v>910</v>
      </c>
      <c r="F22" s="2">
        <v>69</v>
      </c>
      <c r="G22" s="3">
        <f t="shared" si="0"/>
        <v>7.58</v>
      </c>
      <c r="H22" s="2">
        <v>457</v>
      </c>
      <c r="I22" s="3">
        <f t="shared" si="1"/>
        <v>50.22</v>
      </c>
      <c r="J22" s="2">
        <v>30</v>
      </c>
      <c r="K22" s="3">
        <f t="shared" si="2"/>
        <v>43.48</v>
      </c>
      <c r="L22" s="2">
        <v>453</v>
      </c>
      <c r="M22" s="3">
        <f t="shared" si="3"/>
        <v>49.78</v>
      </c>
      <c r="N22" s="2">
        <v>39</v>
      </c>
      <c r="O22" s="3">
        <f t="shared" si="4"/>
        <v>56.52</v>
      </c>
    </row>
    <row r="23" spans="1:15" x14ac:dyDescent="0.3">
      <c r="A23">
        <v>22</v>
      </c>
      <c r="B23">
        <v>311022</v>
      </c>
      <c r="C23" t="s">
        <v>1</v>
      </c>
      <c r="D23" t="str">
        <f>VLOOKUP(B23,[1]PRODI_2019!$C$2:$I$78,7,FALSE)</f>
        <v>S1</v>
      </c>
      <c r="E23" s="2">
        <v>587</v>
      </c>
      <c r="F23" s="2">
        <v>23</v>
      </c>
      <c r="G23" s="3">
        <f t="shared" si="0"/>
        <v>3.92</v>
      </c>
      <c r="H23" s="2">
        <v>310</v>
      </c>
      <c r="I23" s="3">
        <f t="shared" si="1"/>
        <v>52.81</v>
      </c>
      <c r="J23" s="2">
        <v>11</v>
      </c>
      <c r="K23" s="3">
        <f t="shared" si="2"/>
        <v>47.83</v>
      </c>
      <c r="L23" s="2">
        <v>277</v>
      </c>
      <c r="M23" s="3">
        <f t="shared" si="3"/>
        <v>47.19</v>
      </c>
      <c r="N23" s="2">
        <v>12</v>
      </c>
      <c r="O23" s="3">
        <f t="shared" si="4"/>
        <v>52.17</v>
      </c>
    </row>
    <row r="24" spans="1:15" x14ac:dyDescent="0.3">
      <c r="A24">
        <v>23</v>
      </c>
      <c r="B24">
        <v>311023</v>
      </c>
      <c r="C24" t="s">
        <v>19</v>
      </c>
      <c r="D24" t="str">
        <f>VLOOKUP(B24,[1]PRODI_2019!$C$2:$I$78,7,FALSE)</f>
        <v>S1</v>
      </c>
      <c r="E24" s="2">
        <v>163</v>
      </c>
      <c r="F24" s="2">
        <v>47</v>
      </c>
      <c r="G24" s="3">
        <f t="shared" si="0"/>
        <v>28.83</v>
      </c>
      <c r="H24" s="2">
        <v>58</v>
      </c>
      <c r="I24" s="3">
        <f t="shared" si="1"/>
        <v>35.58</v>
      </c>
      <c r="J24" s="2">
        <v>16</v>
      </c>
      <c r="K24" s="3">
        <f t="shared" si="2"/>
        <v>34.04</v>
      </c>
      <c r="L24" s="2">
        <v>105</v>
      </c>
      <c r="M24" s="3">
        <f t="shared" si="3"/>
        <v>64.42</v>
      </c>
      <c r="N24" s="2">
        <v>31</v>
      </c>
      <c r="O24" s="3">
        <f t="shared" si="4"/>
        <v>65.960000000000008</v>
      </c>
    </row>
    <row r="25" spans="1:15" x14ac:dyDescent="0.3">
      <c r="A25">
        <v>24</v>
      </c>
      <c r="B25">
        <v>311024</v>
      </c>
      <c r="C25" t="s">
        <v>24</v>
      </c>
      <c r="D25" t="str">
        <f>VLOOKUP(B25,[1]PRODI_2019!$C$2:$I$78,7,FALSE)</f>
        <v>S1</v>
      </c>
      <c r="E25" s="2">
        <v>1092</v>
      </c>
      <c r="F25" s="2">
        <v>346</v>
      </c>
      <c r="G25" s="3">
        <f t="shared" si="0"/>
        <v>31.68</v>
      </c>
      <c r="H25" s="2">
        <v>527</v>
      </c>
      <c r="I25" s="3">
        <f t="shared" si="1"/>
        <v>48.26</v>
      </c>
      <c r="J25" s="2">
        <v>164</v>
      </c>
      <c r="K25" s="3">
        <f t="shared" si="2"/>
        <v>47.4</v>
      </c>
      <c r="L25" s="2">
        <v>565</v>
      </c>
      <c r="M25" s="3">
        <f t="shared" si="3"/>
        <v>51.74</v>
      </c>
      <c r="N25" s="2">
        <v>182</v>
      </c>
      <c r="O25" s="3">
        <f t="shared" si="4"/>
        <v>52.6</v>
      </c>
    </row>
    <row r="26" spans="1:15" x14ac:dyDescent="0.3">
      <c r="A26">
        <v>25</v>
      </c>
      <c r="B26">
        <v>311025</v>
      </c>
      <c r="C26" t="s">
        <v>3</v>
      </c>
      <c r="D26" t="str">
        <f>VLOOKUP(B26,[1]PRODI_2019!$C$2:$I$78,7,FALSE)</f>
        <v>S1</v>
      </c>
      <c r="E26" s="2">
        <v>1226</v>
      </c>
      <c r="F26" s="2">
        <v>104</v>
      </c>
      <c r="G26" s="3">
        <f t="shared" si="0"/>
        <v>8.48</v>
      </c>
      <c r="H26" s="2">
        <v>640</v>
      </c>
      <c r="I26" s="3">
        <f t="shared" si="1"/>
        <v>52.2</v>
      </c>
      <c r="J26" s="2">
        <v>56</v>
      </c>
      <c r="K26" s="3">
        <f t="shared" si="2"/>
        <v>53.85</v>
      </c>
      <c r="L26" s="2">
        <v>586</v>
      </c>
      <c r="M26" s="3">
        <f t="shared" si="3"/>
        <v>47.8</v>
      </c>
      <c r="N26" s="2">
        <v>48</v>
      </c>
      <c r="O26" s="3">
        <f t="shared" si="4"/>
        <v>46.15</v>
      </c>
    </row>
    <row r="27" spans="1:15" x14ac:dyDescent="0.3">
      <c r="A27">
        <v>26</v>
      </c>
      <c r="B27">
        <v>311026</v>
      </c>
      <c r="C27" t="s">
        <v>9</v>
      </c>
      <c r="D27" t="str">
        <f>VLOOKUP(B27,[1]PRODI_2019!$C$2:$I$78,7,FALSE)</f>
        <v>S1</v>
      </c>
      <c r="E27" s="2">
        <v>866</v>
      </c>
      <c r="F27" s="2">
        <v>102</v>
      </c>
      <c r="G27" s="3">
        <f t="shared" si="0"/>
        <v>11.78</v>
      </c>
      <c r="H27" s="2">
        <v>411</v>
      </c>
      <c r="I27" s="3">
        <f t="shared" si="1"/>
        <v>47.46</v>
      </c>
      <c r="J27" s="2">
        <v>49</v>
      </c>
      <c r="K27" s="3">
        <f t="shared" si="2"/>
        <v>48.04</v>
      </c>
      <c r="L27" s="2">
        <v>455</v>
      </c>
      <c r="M27" s="3">
        <f t="shared" si="3"/>
        <v>52.54</v>
      </c>
      <c r="N27" s="2">
        <v>53</v>
      </c>
      <c r="O27" s="3">
        <f t="shared" si="4"/>
        <v>51.96</v>
      </c>
    </row>
    <row r="28" spans="1:15" x14ac:dyDescent="0.3">
      <c r="A28">
        <v>27</v>
      </c>
      <c r="B28">
        <v>311027</v>
      </c>
      <c r="C28" t="s">
        <v>11</v>
      </c>
      <c r="D28" t="str">
        <f>VLOOKUP(B28,[1]PRODI_2019!$C$2:$I$78,7,FALSE)</f>
        <v>S1</v>
      </c>
      <c r="E28" s="2">
        <v>308</v>
      </c>
      <c r="F28" s="2">
        <v>66</v>
      </c>
      <c r="G28" s="3">
        <f t="shared" si="0"/>
        <v>21.43</v>
      </c>
      <c r="H28" s="2">
        <v>106</v>
      </c>
      <c r="I28" s="3">
        <f t="shared" si="1"/>
        <v>34.42</v>
      </c>
      <c r="J28" s="2">
        <v>30</v>
      </c>
      <c r="K28" s="3">
        <f t="shared" si="2"/>
        <v>45.45</v>
      </c>
      <c r="L28" s="2">
        <v>202</v>
      </c>
      <c r="M28" s="3">
        <f t="shared" si="3"/>
        <v>65.58</v>
      </c>
      <c r="N28" s="2">
        <v>36</v>
      </c>
      <c r="O28" s="3">
        <f t="shared" si="4"/>
        <v>54.55</v>
      </c>
    </row>
    <row r="29" spans="1:15" x14ac:dyDescent="0.3">
      <c r="A29">
        <v>28</v>
      </c>
      <c r="B29">
        <v>311028</v>
      </c>
      <c r="C29" t="s">
        <v>16</v>
      </c>
      <c r="D29" t="str">
        <f>VLOOKUP(B29,[1]PRODI_2019!$C$2:$I$78,7,FALSE)</f>
        <v>S1</v>
      </c>
      <c r="E29" s="2">
        <v>747</v>
      </c>
      <c r="F29" s="2">
        <v>135</v>
      </c>
      <c r="G29" s="3">
        <f t="shared" si="0"/>
        <v>18.07</v>
      </c>
      <c r="H29" s="2">
        <v>293</v>
      </c>
      <c r="I29" s="3">
        <f t="shared" si="1"/>
        <v>39.22</v>
      </c>
      <c r="J29" s="2">
        <v>70</v>
      </c>
      <c r="K29" s="3">
        <f t="shared" si="2"/>
        <v>51.85</v>
      </c>
      <c r="L29" s="2">
        <v>454</v>
      </c>
      <c r="M29" s="3">
        <f t="shared" si="3"/>
        <v>60.78</v>
      </c>
      <c r="N29" s="2">
        <v>65</v>
      </c>
      <c r="O29" s="3">
        <f t="shared" si="4"/>
        <v>48.15</v>
      </c>
    </row>
    <row r="30" spans="1:15" x14ac:dyDescent="0.3">
      <c r="A30">
        <v>29</v>
      </c>
      <c r="B30">
        <v>311029</v>
      </c>
      <c r="C30" t="s">
        <v>7</v>
      </c>
      <c r="D30" t="str">
        <f>VLOOKUP(B30,[1]PRODI_2019!$C$2:$I$78,7,FALSE)</f>
        <v>S1</v>
      </c>
      <c r="E30" s="2">
        <v>1339</v>
      </c>
      <c r="F30" s="2">
        <v>163</v>
      </c>
      <c r="G30" s="3">
        <f t="shared" si="0"/>
        <v>12.17</v>
      </c>
      <c r="H30" s="2">
        <v>631</v>
      </c>
      <c r="I30" s="3">
        <f t="shared" si="1"/>
        <v>47.12</v>
      </c>
      <c r="J30" s="2">
        <v>71</v>
      </c>
      <c r="K30" s="3">
        <f t="shared" si="2"/>
        <v>43.56</v>
      </c>
      <c r="L30" s="2">
        <v>708</v>
      </c>
      <c r="M30" s="3">
        <f t="shared" si="3"/>
        <v>52.88</v>
      </c>
      <c r="N30" s="2">
        <v>92</v>
      </c>
      <c r="O30" s="3">
        <f t="shared" si="4"/>
        <v>56.44</v>
      </c>
    </row>
    <row r="31" spans="1:15" x14ac:dyDescent="0.3">
      <c r="A31">
        <v>30</v>
      </c>
      <c r="B31">
        <v>311030</v>
      </c>
      <c r="C31" t="s">
        <v>39</v>
      </c>
      <c r="D31" t="str">
        <f>VLOOKUP(B31,[1]PRODI_2019!$C$2:$I$78,7,FALSE)</f>
        <v>S1</v>
      </c>
      <c r="E31" s="2">
        <v>91</v>
      </c>
      <c r="F31" s="2">
        <v>64</v>
      </c>
      <c r="G31" s="3">
        <f t="shared" si="0"/>
        <v>70.33</v>
      </c>
      <c r="H31" s="2">
        <v>24</v>
      </c>
      <c r="I31" s="3">
        <f t="shared" si="1"/>
        <v>26.37</v>
      </c>
      <c r="J31" s="2">
        <v>23</v>
      </c>
      <c r="K31" s="3">
        <f t="shared" si="2"/>
        <v>35.94</v>
      </c>
      <c r="L31" s="2">
        <v>67</v>
      </c>
      <c r="M31" s="3">
        <f t="shared" si="3"/>
        <v>73.63</v>
      </c>
      <c r="N31" s="2">
        <v>41</v>
      </c>
      <c r="O31" s="3">
        <f t="shared" si="4"/>
        <v>64.06</v>
      </c>
    </row>
    <row r="32" spans="1:15" x14ac:dyDescent="0.3">
      <c r="A32">
        <v>31</v>
      </c>
      <c r="B32">
        <v>311031</v>
      </c>
      <c r="C32" t="s">
        <v>20</v>
      </c>
      <c r="D32" t="str">
        <f>VLOOKUP(B32,[1]PRODI_2019!$C$2:$I$78,7,FALSE)</f>
        <v>S1</v>
      </c>
      <c r="E32" s="2">
        <v>368</v>
      </c>
      <c r="F32" s="2">
        <v>93</v>
      </c>
      <c r="G32" s="3">
        <f t="shared" si="0"/>
        <v>25.27</v>
      </c>
      <c r="H32" s="2">
        <v>176</v>
      </c>
      <c r="I32" s="3">
        <f t="shared" si="1"/>
        <v>47.83</v>
      </c>
      <c r="J32" s="2">
        <v>48</v>
      </c>
      <c r="K32" s="3">
        <f t="shared" si="2"/>
        <v>51.61</v>
      </c>
      <c r="L32" s="2">
        <v>192</v>
      </c>
      <c r="M32" s="3">
        <f t="shared" si="3"/>
        <v>52.17</v>
      </c>
      <c r="N32" s="2">
        <v>45</v>
      </c>
      <c r="O32" s="3">
        <f t="shared" si="4"/>
        <v>48.39</v>
      </c>
    </row>
    <row r="33" spans="1:15" x14ac:dyDescent="0.3">
      <c r="A33">
        <v>32</v>
      </c>
      <c r="B33">
        <v>311032</v>
      </c>
      <c r="C33" t="s">
        <v>17</v>
      </c>
      <c r="D33" t="str">
        <f>VLOOKUP(B33,[1]PRODI_2019!$C$2:$I$78,7,FALSE)</f>
        <v>S1</v>
      </c>
      <c r="E33" s="2">
        <v>446</v>
      </c>
      <c r="F33" s="2">
        <v>92</v>
      </c>
      <c r="G33" s="3">
        <f t="shared" si="0"/>
        <v>20.63</v>
      </c>
      <c r="H33" s="2">
        <v>205</v>
      </c>
      <c r="I33" s="3">
        <f t="shared" si="1"/>
        <v>45.96</v>
      </c>
      <c r="J33" s="2">
        <v>52</v>
      </c>
      <c r="K33" s="3">
        <f t="shared" si="2"/>
        <v>56.52</v>
      </c>
      <c r="L33" s="2">
        <v>241</v>
      </c>
      <c r="M33" s="3">
        <f t="shared" si="3"/>
        <v>54.04</v>
      </c>
      <c r="N33" s="2">
        <v>40</v>
      </c>
      <c r="O33" s="3">
        <f t="shared" si="4"/>
        <v>43.48</v>
      </c>
    </row>
    <row r="34" spans="1:15" x14ac:dyDescent="0.3">
      <c r="A34">
        <v>33</v>
      </c>
      <c r="B34">
        <v>311033</v>
      </c>
      <c r="C34" t="s">
        <v>8</v>
      </c>
      <c r="D34" t="str">
        <f>VLOOKUP(B34,[1]PRODI_2019!$C$2:$I$78,7,FALSE)</f>
        <v>S1</v>
      </c>
      <c r="E34" s="2">
        <v>616</v>
      </c>
      <c r="F34" s="2">
        <v>69</v>
      </c>
      <c r="G34" s="3">
        <f t="shared" si="0"/>
        <v>11.2</v>
      </c>
      <c r="H34" s="2">
        <v>288</v>
      </c>
      <c r="I34" s="3">
        <f t="shared" si="1"/>
        <v>46.75</v>
      </c>
      <c r="J34" s="2">
        <v>43</v>
      </c>
      <c r="K34" s="3">
        <f t="shared" si="2"/>
        <v>62.32</v>
      </c>
      <c r="L34" s="2">
        <v>328</v>
      </c>
      <c r="M34" s="3">
        <f t="shared" si="3"/>
        <v>53.25</v>
      </c>
      <c r="N34" s="2">
        <v>26</v>
      </c>
      <c r="O34" s="3">
        <f t="shared" si="4"/>
        <v>37.68</v>
      </c>
    </row>
    <row r="35" spans="1:15" x14ac:dyDescent="0.3">
      <c r="A35">
        <v>34</v>
      </c>
      <c r="B35">
        <v>311034</v>
      </c>
      <c r="C35" t="s">
        <v>34</v>
      </c>
      <c r="D35" t="str">
        <f>VLOOKUP(B35,[1]PRODI_2019!$C$2:$I$78,7,FALSE)</f>
        <v>S1</v>
      </c>
      <c r="E35" s="2">
        <v>163</v>
      </c>
      <c r="F35" s="2">
        <v>73</v>
      </c>
      <c r="G35" s="3">
        <f t="shared" si="0"/>
        <v>44.79</v>
      </c>
      <c r="H35" s="2">
        <v>59</v>
      </c>
      <c r="I35" s="3">
        <f t="shared" si="1"/>
        <v>36.200000000000003</v>
      </c>
      <c r="J35" s="2">
        <v>30</v>
      </c>
      <c r="K35" s="3">
        <f t="shared" si="2"/>
        <v>41.1</v>
      </c>
      <c r="L35" s="2">
        <v>104</v>
      </c>
      <c r="M35" s="3">
        <f t="shared" si="3"/>
        <v>63.8</v>
      </c>
      <c r="N35" s="2">
        <v>43</v>
      </c>
      <c r="O35" s="3">
        <f t="shared" si="4"/>
        <v>58.9</v>
      </c>
    </row>
    <row r="36" spans="1:15" x14ac:dyDescent="0.3">
      <c r="A36">
        <v>35</v>
      </c>
      <c r="B36">
        <v>311035</v>
      </c>
      <c r="C36" t="s">
        <v>10</v>
      </c>
      <c r="D36" t="str">
        <f>VLOOKUP(B36,[1]PRODI_2019!$C$2:$I$78,7,FALSE)</f>
        <v>S1</v>
      </c>
      <c r="E36" s="2">
        <v>253</v>
      </c>
      <c r="F36" s="2">
        <v>68</v>
      </c>
      <c r="G36" s="3">
        <f t="shared" si="0"/>
        <v>26.88</v>
      </c>
      <c r="H36" s="2">
        <v>86</v>
      </c>
      <c r="I36" s="3">
        <f t="shared" si="1"/>
        <v>33.99</v>
      </c>
      <c r="J36" s="2">
        <v>24</v>
      </c>
      <c r="K36" s="3">
        <f t="shared" si="2"/>
        <v>35.29</v>
      </c>
      <c r="L36" s="2">
        <v>167</v>
      </c>
      <c r="M36" s="3">
        <f t="shared" si="3"/>
        <v>66.009999999999991</v>
      </c>
      <c r="N36" s="2">
        <v>44</v>
      </c>
      <c r="O36" s="3">
        <f t="shared" si="4"/>
        <v>64.710000000000008</v>
      </c>
    </row>
    <row r="37" spans="1:15" x14ac:dyDescent="0.3">
      <c r="A37">
        <v>36</v>
      </c>
      <c r="B37">
        <v>311036</v>
      </c>
      <c r="C37" t="s">
        <v>15</v>
      </c>
      <c r="D37" t="str">
        <f>VLOOKUP(B37,[1]PRODI_2019!$C$2:$I$78,7,FALSE)</f>
        <v>S1</v>
      </c>
      <c r="E37" s="2">
        <v>202</v>
      </c>
      <c r="F37" s="2">
        <v>46</v>
      </c>
      <c r="G37" s="3">
        <f t="shared" si="0"/>
        <v>22.77</v>
      </c>
      <c r="H37" s="2">
        <v>86</v>
      </c>
      <c r="I37" s="3">
        <f t="shared" si="1"/>
        <v>42.57</v>
      </c>
      <c r="J37" s="2">
        <v>16</v>
      </c>
      <c r="K37" s="3">
        <f t="shared" si="2"/>
        <v>34.78</v>
      </c>
      <c r="L37" s="2">
        <v>116</v>
      </c>
      <c r="M37" s="3">
        <f t="shared" si="3"/>
        <v>57.43</v>
      </c>
      <c r="N37" s="2">
        <v>30</v>
      </c>
      <c r="O37" s="3">
        <f t="shared" si="4"/>
        <v>65.22</v>
      </c>
    </row>
    <row r="38" spans="1:15" x14ac:dyDescent="0.3">
      <c r="A38">
        <v>37</v>
      </c>
      <c r="B38">
        <v>311037</v>
      </c>
      <c r="C38" t="s">
        <v>26</v>
      </c>
      <c r="D38" t="str">
        <f>VLOOKUP(B38,[1]PRODI_2019!$C$2:$I$78,7,FALSE)</f>
        <v>S1</v>
      </c>
      <c r="E38" s="2">
        <v>180</v>
      </c>
      <c r="F38" s="2">
        <v>45</v>
      </c>
      <c r="G38" s="3">
        <f t="shared" si="0"/>
        <v>25</v>
      </c>
      <c r="H38" s="2">
        <v>74</v>
      </c>
      <c r="I38" s="3">
        <f t="shared" si="1"/>
        <v>41.11</v>
      </c>
      <c r="J38" s="2">
        <v>16</v>
      </c>
      <c r="K38" s="3">
        <f t="shared" si="2"/>
        <v>35.56</v>
      </c>
      <c r="L38" s="2">
        <v>106</v>
      </c>
      <c r="M38" s="3">
        <f t="shared" si="3"/>
        <v>58.89</v>
      </c>
      <c r="N38" s="2">
        <v>29</v>
      </c>
      <c r="O38" s="3">
        <f t="shared" si="4"/>
        <v>64.44</v>
      </c>
    </row>
    <row r="39" spans="1:15" x14ac:dyDescent="0.3">
      <c r="A39">
        <v>38</v>
      </c>
      <c r="B39">
        <v>311038</v>
      </c>
      <c r="C39" t="s">
        <v>30</v>
      </c>
      <c r="D39" t="str">
        <f>VLOOKUP(B39,[1]PRODI_2019!$C$2:$I$78,7,FALSE)</f>
        <v>S1</v>
      </c>
      <c r="E39" s="2">
        <v>159</v>
      </c>
      <c r="F39" s="2">
        <v>44</v>
      </c>
      <c r="G39" s="3">
        <f t="shared" si="0"/>
        <v>27.67</v>
      </c>
      <c r="H39" s="2">
        <v>45</v>
      </c>
      <c r="I39" s="3">
        <f t="shared" si="1"/>
        <v>28.3</v>
      </c>
      <c r="J39" s="2">
        <v>14</v>
      </c>
      <c r="K39" s="3">
        <f t="shared" si="2"/>
        <v>31.82</v>
      </c>
      <c r="L39" s="2">
        <v>114</v>
      </c>
      <c r="M39" s="3">
        <f t="shared" si="3"/>
        <v>71.7</v>
      </c>
      <c r="N39" s="2">
        <v>30</v>
      </c>
      <c r="O39" s="3">
        <f t="shared" si="4"/>
        <v>68.180000000000007</v>
      </c>
    </row>
    <row r="40" spans="1:15" x14ac:dyDescent="0.3">
      <c r="A40">
        <v>39</v>
      </c>
      <c r="B40">
        <v>311039</v>
      </c>
      <c r="C40" t="s">
        <v>41</v>
      </c>
      <c r="D40" t="str">
        <f>VLOOKUP(B40,[1]PRODI_2019!$C$2:$I$78,7,FALSE)</f>
        <v>S1</v>
      </c>
      <c r="E40" s="2">
        <v>36</v>
      </c>
      <c r="F40" s="2">
        <v>30</v>
      </c>
      <c r="G40" s="3">
        <f t="shared" si="0"/>
        <v>83.33</v>
      </c>
      <c r="H40" s="2">
        <v>24</v>
      </c>
      <c r="I40" s="3">
        <f t="shared" si="1"/>
        <v>66.67</v>
      </c>
      <c r="J40" s="2">
        <v>24</v>
      </c>
      <c r="K40" s="3">
        <f t="shared" si="2"/>
        <v>80</v>
      </c>
      <c r="L40" s="2">
        <v>12</v>
      </c>
      <c r="M40" s="3">
        <f t="shared" si="3"/>
        <v>33.33</v>
      </c>
      <c r="N40" s="2">
        <v>6</v>
      </c>
      <c r="O40" s="3">
        <f t="shared" si="4"/>
        <v>20</v>
      </c>
    </row>
    <row r="41" spans="1:15" x14ac:dyDescent="0.3">
      <c r="A41">
        <v>40</v>
      </c>
      <c r="B41">
        <v>311040</v>
      </c>
      <c r="C41" t="s">
        <v>4</v>
      </c>
      <c r="D41" t="str">
        <f>VLOOKUP(B41,[1]PRODI_2019!$C$2:$I$78,7,FALSE)</f>
        <v>S1</v>
      </c>
      <c r="E41" s="2">
        <v>508</v>
      </c>
      <c r="F41" s="2">
        <v>45</v>
      </c>
      <c r="G41" s="3">
        <f t="shared" si="0"/>
        <v>8.86</v>
      </c>
      <c r="H41" s="2">
        <v>234</v>
      </c>
      <c r="I41" s="3">
        <f t="shared" si="1"/>
        <v>46.06</v>
      </c>
      <c r="J41" s="2">
        <v>24</v>
      </c>
      <c r="K41" s="3">
        <f t="shared" si="2"/>
        <v>53.33</v>
      </c>
      <c r="L41" s="2">
        <v>274</v>
      </c>
      <c r="M41" s="3">
        <f t="shared" si="3"/>
        <v>53.94</v>
      </c>
      <c r="N41" s="2">
        <v>21</v>
      </c>
      <c r="O41" s="3">
        <f t="shared" si="4"/>
        <v>46.67</v>
      </c>
    </row>
    <row r="42" spans="1:15" x14ac:dyDescent="0.3">
      <c r="A42">
        <v>41</v>
      </c>
      <c r="B42">
        <v>311041</v>
      </c>
      <c r="C42" t="s">
        <v>36</v>
      </c>
      <c r="D42" t="str">
        <f>VLOOKUP(B42,[1]PRODI_2019!$C$2:$I$78,7,FALSE)</f>
        <v>S1</v>
      </c>
      <c r="E42" s="2">
        <v>102</v>
      </c>
      <c r="F42" s="2">
        <v>45</v>
      </c>
      <c r="G42" s="3">
        <f t="shared" si="0"/>
        <v>44.12</v>
      </c>
      <c r="H42" s="2">
        <v>44</v>
      </c>
      <c r="I42" s="3">
        <f t="shared" si="1"/>
        <v>43.14</v>
      </c>
      <c r="J42" s="2">
        <v>26</v>
      </c>
      <c r="K42" s="3">
        <f t="shared" si="2"/>
        <v>57.78</v>
      </c>
      <c r="L42" s="2">
        <v>58</v>
      </c>
      <c r="M42" s="3">
        <f t="shared" si="3"/>
        <v>56.86</v>
      </c>
      <c r="N42" s="2">
        <v>19</v>
      </c>
      <c r="O42" s="3">
        <f t="shared" si="4"/>
        <v>42.22</v>
      </c>
    </row>
    <row r="43" spans="1:15" x14ac:dyDescent="0.3">
      <c r="A43">
        <v>42</v>
      </c>
      <c r="B43">
        <v>311042</v>
      </c>
      <c r="C43" t="s">
        <v>14</v>
      </c>
      <c r="D43" t="str">
        <f>VLOOKUP(B43,[1]PRODI_2019!$C$2:$I$78,7,FALSE)</f>
        <v>S1</v>
      </c>
      <c r="E43" s="2">
        <v>625</v>
      </c>
      <c r="F43" s="2">
        <v>111</v>
      </c>
      <c r="G43" s="3">
        <f t="shared" si="0"/>
        <v>17.760000000000002</v>
      </c>
      <c r="H43" s="2">
        <v>270</v>
      </c>
      <c r="I43" s="3">
        <f t="shared" si="1"/>
        <v>43.2</v>
      </c>
      <c r="J43" s="2">
        <v>57</v>
      </c>
      <c r="K43" s="3">
        <f t="shared" si="2"/>
        <v>51.35</v>
      </c>
      <c r="L43" s="2">
        <v>355</v>
      </c>
      <c r="M43" s="3">
        <f t="shared" si="3"/>
        <v>56.8</v>
      </c>
      <c r="N43" s="2">
        <v>54</v>
      </c>
      <c r="O43" s="3">
        <f t="shared" si="4"/>
        <v>48.65</v>
      </c>
    </row>
    <row r="44" spans="1:15" x14ac:dyDescent="0.3">
      <c r="A44">
        <v>43</v>
      </c>
      <c r="B44">
        <v>311043</v>
      </c>
      <c r="C44" t="s">
        <v>1</v>
      </c>
      <c r="D44" t="str">
        <f>VLOOKUP(B44,[1]PRODI_2019!$C$2:$I$78,7,FALSE)</f>
        <v>D3</v>
      </c>
      <c r="E44">
        <v>271</v>
      </c>
      <c r="F44">
        <v>40</v>
      </c>
      <c r="G44" s="3">
        <f t="shared" si="0"/>
        <v>14.76</v>
      </c>
      <c r="H44">
        <v>121</v>
      </c>
      <c r="I44" s="3">
        <f t="shared" si="1"/>
        <v>44.65</v>
      </c>
      <c r="J44">
        <v>16</v>
      </c>
      <c r="K44" s="3">
        <f t="shared" si="2"/>
        <v>40</v>
      </c>
      <c r="L44">
        <v>150</v>
      </c>
      <c r="M44" s="3">
        <f t="shared" si="3"/>
        <v>55.35</v>
      </c>
      <c r="N44">
        <v>24</v>
      </c>
      <c r="O44" s="3">
        <f t="shared" si="4"/>
        <v>60</v>
      </c>
    </row>
    <row r="45" spans="1:15" x14ac:dyDescent="0.3">
      <c r="A45">
        <v>44</v>
      </c>
      <c r="B45">
        <v>311044</v>
      </c>
      <c r="C45" t="s">
        <v>9</v>
      </c>
      <c r="D45" t="str">
        <f>VLOOKUP(B45,[1]PRODI_2019!$C$2:$I$78,7,FALSE)</f>
        <v>D3</v>
      </c>
      <c r="E45">
        <v>66</v>
      </c>
      <c r="F45">
        <v>51</v>
      </c>
      <c r="G45" s="3">
        <f t="shared" si="0"/>
        <v>77.27</v>
      </c>
      <c r="H45">
        <v>24</v>
      </c>
      <c r="I45" s="3">
        <f t="shared" si="1"/>
        <v>36.36</v>
      </c>
      <c r="J45">
        <v>22</v>
      </c>
      <c r="K45" s="3">
        <f t="shared" si="2"/>
        <v>43.14</v>
      </c>
      <c r="L45">
        <v>42</v>
      </c>
      <c r="M45" s="3">
        <f t="shared" si="3"/>
        <v>63.64</v>
      </c>
      <c r="N45">
        <v>29</v>
      </c>
      <c r="O45" s="3">
        <f t="shared" si="4"/>
        <v>56.86</v>
      </c>
    </row>
    <row r="46" spans="1:15" x14ac:dyDescent="0.3">
      <c r="A46">
        <v>45</v>
      </c>
      <c r="B46">
        <v>311045</v>
      </c>
      <c r="C46" t="s">
        <v>57</v>
      </c>
      <c r="D46" t="str">
        <f>VLOOKUP(B46,[1]PRODI_2019!$C$2:$I$78,7,FALSE)</f>
        <v>D3</v>
      </c>
      <c r="E46">
        <v>99</v>
      </c>
      <c r="F46">
        <v>55</v>
      </c>
      <c r="G46" s="3">
        <f t="shared" si="0"/>
        <v>55.56</v>
      </c>
      <c r="H46">
        <v>24</v>
      </c>
      <c r="I46" s="3">
        <f t="shared" si="1"/>
        <v>24.24</v>
      </c>
      <c r="J46">
        <v>18</v>
      </c>
      <c r="K46" s="3">
        <f t="shared" si="2"/>
        <v>32.729999999999997</v>
      </c>
      <c r="L46">
        <v>75</v>
      </c>
      <c r="M46" s="3">
        <f t="shared" si="3"/>
        <v>75.760000000000005</v>
      </c>
      <c r="N46">
        <v>37</v>
      </c>
      <c r="O46" s="3">
        <f t="shared" si="4"/>
        <v>67.27000000000001</v>
      </c>
    </row>
    <row r="47" spans="1:15" x14ac:dyDescent="0.3">
      <c r="A47">
        <v>46</v>
      </c>
      <c r="B47">
        <v>311047</v>
      </c>
      <c r="C47" t="s">
        <v>56</v>
      </c>
      <c r="D47" t="str">
        <f>VLOOKUP(B47,[1]PRODI_2019!$C$2:$I$78,7,FALSE)</f>
        <v>D3</v>
      </c>
      <c r="E47">
        <v>88</v>
      </c>
      <c r="F47">
        <v>56</v>
      </c>
      <c r="G47" s="3">
        <f t="shared" si="0"/>
        <v>63.64</v>
      </c>
      <c r="H47">
        <v>22</v>
      </c>
      <c r="I47" s="3">
        <f t="shared" si="1"/>
        <v>25</v>
      </c>
      <c r="J47">
        <v>14</v>
      </c>
      <c r="K47" s="3">
        <f t="shared" si="2"/>
        <v>25</v>
      </c>
      <c r="L47">
        <v>66</v>
      </c>
      <c r="M47" s="3">
        <f t="shared" si="3"/>
        <v>75</v>
      </c>
      <c r="N47">
        <v>42</v>
      </c>
      <c r="O47" s="3">
        <f t="shared" si="4"/>
        <v>75</v>
      </c>
    </row>
    <row r="48" spans="1:15" x14ac:dyDescent="0.3">
      <c r="A48">
        <v>47</v>
      </c>
      <c r="B48">
        <v>311048</v>
      </c>
      <c r="C48" t="s">
        <v>58</v>
      </c>
      <c r="D48" t="str">
        <f>VLOOKUP(B48,[1]PRODI_2019!$C$2:$I$78,7,FALSE)</f>
        <v>D3</v>
      </c>
      <c r="E48">
        <v>141</v>
      </c>
      <c r="F48">
        <v>53</v>
      </c>
      <c r="G48" s="3">
        <f t="shared" si="0"/>
        <v>37.590000000000003</v>
      </c>
      <c r="H48">
        <v>39</v>
      </c>
      <c r="I48" s="3">
        <f t="shared" si="1"/>
        <v>27.66</v>
      </c>
      <c r="J48">
        <v>18</v>
      </c>
      <c r="K48" s="3">
        <f t="shared" si="2"/>
        <v>33.96</v>
      </c>
      <c r="L48">
        <v>102</v>
      </c>
      <c r="M48" s="3">
        <f t="shared" si="3"/>
        <v>72.34</v>
      </c>
      <c r="N48">
        <v>35</v>
      </c>
      <c r="O48" s="3">
        <f t="shared" si="4"/>
        <v>66.039999999999992</v>
      </c>
    </row>
    <row r="49" spans="1:15" x14ac:dyDescent="0.3">
      <c r="A49">
        <v>48</v>
      </c>
      <c r="B49">
        <v>311049</v>
      </c>
      <c r="C49" t="s">
        <v>59</v>
      </c>
      <c r="D49" t="s">
        <v>65</v>
      </c>
      <c r="E49">
        <v>103</v>
      </c>
      <c r="F49">
        <v>24</v>
      </c>
      <c r="G49" s="3">
        <f t="shared" si="0"/>
        <v>23.3</v>
      </c>
      <c r="H49">
        <v>36</v>
      </c>
      <c r="I49" s="3">
        <f t="shared" si="1"/>
        <v>34.950000000000003</v>
      </c>
      <c r="J49">
        <v>7</v>
      </c>
      <c r="K49" s="3">
        <f t="shared" si="2"/>
        <v>29.17</v>
      </c>
      <c r="L49">
        <v>67</v>
      </c>
      <c r="M49" s="3">
        <f t="shared" si="3"/>
        <v>65.05</v>
      </c>
      <c r="N49">
        <v>17</v>
      </c>
      <c r="O49" s="3">
        <f t="shared" si="4"/>
        <v>70.83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F23" sqref="F2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60</v>
      </c>
      <c r="B8">
        <v>164</v>
      </c>
      <c r="C8">
        <v>182</v>
      </c>
    </row>
    <row r="9" spans="1:3" x14ac:dyDescent="0.3">
      <c r="A9" t="s">
        <v>61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62</v>
      </c>
      <c r="B19">
        <v>14</v>
      </c>
      <c r="C19">
        <v>42</v>
      </c>
    </row>
    <row r="20" spans="1:3" x14ac:dyDescent="0.3">
      <c r="A20" t="s">
        <v>63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57</v>
      </c>
      <c r="B37">
        <v>18</v>
      </c>
      <c r="C37">
        <v>37</v>
      </c>
    </row>
    <row r="38" spans="1:3" x14ac:dyDescent="0.3">
      <c r="A38" t="s">
        <v>58</v>
      </c>
      <c r="B38">
        <v>18</v>
      </c>
      <c r="C38">
        <v>35</v>
      </c>
    </row>
    <row r="39" spans="1:3" x14ac:dyDescent="0.3">
      <c r="A39" t="s">
        <v>59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dcterms:created xsi:type="dcterms:W3CDTF">2014-06-24T11:42:53Z</dcterms:created>
  <dcterms:modified xsi:type="dcterms:W3CDTF">2023-07-06T13:59:44Z</dcterms:modified>
</cp:coreProperties>
</file>