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20" windowWidth="19440" windowHeight="11760" firstSheet="1" activeTab="4"/>
  </bookViews>
  <sheets>
    <sheet name="men jeans blm jadi " sheetId="9" state="hidden" r:id="rId1"/>
    <sheet name="LADIES JEANS" sheetId="1" r:id="rId2"/>
    <sheet name="MEN TOP " sheetId="8" r:id="rId3"/>
    <sheet name="WOMEN TOP" sheetId="5" r:id="rId4"/>
    <sheet name="WOMEN JACKET" sheetId="6" r:id="rId5"/>
  </sheets>
  <calcPr calcId="124519"/>
</workbook>
</file>

<file path=xl/calcChain.xml><?xml version="1.0" encoding="utf-8"?>
<calcChain xmlns="http://schemas.openxmlformats.org/spreadsheetml/2006/main">
  <c r="L8" i="1"/>
  <c r="J19" i="5" l="1"/>
  <c r="I19"/>
  <c r="J18"/>
  <c r="I18"/>
  <c r="J17"/>
  <c r="I17"/>
  <c r="J16"/>
  <c r="I16"/>
  <c r="J25"/>
  <c r="J24"/>
  <c r="J23"/>
  <c r="J22"/>
  <c r="I25"/>
  <c r="I24"/>
  <c r="I23"/>
  <c r="I22"/>
  <c r="J42"/>
  <c r="I42"/>
  <c r="J41"/>
  <c r="I41"/>
  <c r="J40"/>
  <c r="I40"/>
  <c r="J39"/>
  <c r="I39"/>
  <c r="J31"/>
  <c r="I31"/>
  <c r="J30"/>
  <c r="I30"/>
  <c r="J29"/>
  <c r="I29"/>
  <c r="J28"/>
  <c r="I28"/>
  <c r="J54" i="8"/>
  <c r="I54"/>
  <c r="J53"/>
  <c r="I53"/>
  <c r="J52"/>
  <c r="I52"/>
  <c r="J51"/>
  <c r="I51"/>
  <c r="J42"/>
  <c r="I42"/>
  <c r="J41"/>
  <c r="I41"/>
  <c r="J40"/>
  <c r="I40"/>
  <c r="J39"/>
  <c r="I39"/>
  <c r="J30"/>
  <c r="I30"/>
  <c r="J29"/>
  <c r="I29"/>
  <c r="J28"/>
  <c r="I28"/>
  <c r="J27"/>
  <c r="I27"/>
  <c r="L78" i="1" l="1"/>
  <c r="L66"/>
  <c r="L54"/>
  <c r="L42"/>
  <c r="L32"/>
  <c r="L16"/>
  <c r="L7" i="6" l="1"/>
  <c r="L7" i="5" l="1"/>
  <c r="M20"/>
  <c r="L55" i="8"/>
  <c r="L43"/>
  <c r="L19"/>
  <c r="L7"/>
  <c r="L31" l="1"/>
</calcChain>
</file>

<file path=xl/comments1.xml><?xml version="1.0" encoding="utf-8"?>
<comments xmlns="http://schemas.openxmlformats.org/spreadsheetml/2006/main">
  <authors>
    <author>user</author>
  </authors>
  <commentList>
    <comment ref="A78" authorId="0">
      <text>
        <r>
          <rPr>
            <b/>
            <sz val="9"/>
            <color indexed="81"/>
            <rFont val="Tahoma"/>
            <family val="2"/>
          </rPr>
          <t>user:</t>
        </r>
        <r>
          <rPr>
            <sz val="9"/>
            <color indexed="81"/>
            <rFont val="Tahoma"/>
            <family val="2"/>
          </rPr>
          <t xml:space="preserve">
</t>
        </r>
      </text>
    </comment>
  </commentList>
</comments>
</file>

<file path=xl/sharedStrings.xml><?xml version="1.0" encoding="utf-8"?>
<sst xmlns="http://schemas.openxmlformats.org/spreadsheetml/2006/main" count="528" uniqueCount="158">
  <si>
    <t>Nomor</t>
  </si>
  <si>
    <t>Gambar</t>
  </si>
  <si>
    <t>Kode</t>
  </si>
  <si>
    <t>Nama</t>
  </si>
  <si>
    <t>Deskripsi</t>
  </si>
  <si>
    <t>Material</t>
  </si>
  <si>
    <t>Size Chart</t>
  </si>
  <si>
    <t>STOK</t>
  </si>
  <si>
    <t>Style Skinny kami membuat anda semakin gaya dengan efek hand scrapping pada bagian Paha sampai lutut  memberi kesan “worn look”.  Style ini dipakai di pinggang ( medium rise), berkesan skinny dari pinggul sampai kaki dengan  tambahan stretch untuk memberi kenyamanan dan mobilitas ekstra</t>
  </si>
  <si>
    <t>98% katun 2% Elastane</t>
  </si>
  <si>
    <t>Comfort Stretch Denim</t>
  </si>
  <si>
    <t xml:space="preserve">Style Reguler kami membuat anda semakin gaya dengan efek handmade whiskers pada bagian Paha dan lutut. Style ini digunakan di pinggang (medium rise) dan berkesan lega dan lurus pada bagian paha dan kaki untuk memaksimalkan kenyamanan anda saat dipakai. </t>
  </si>
  <si>
    <t>100% Katun</t>
  </si>
  <si>
    <t>Estee Skinny Men Jeans</t>
  </si>
  <si>
    <t xml:space="preserve">Estee Regular Men Jeans </t>
  </si>
  <si>
    <t>Warna</t>
  </si>
  <si>
    <t>Blue Dark</t>
  </si>
  <si>
    <t>Blue Dark Whisker</t>
  </si>
  <si>
    <t>Blue Sky Ripped</t>
  </si>
  <si>
    <t xml:space="preserve">Style Reguler kami membuat anda semakin gaya dengan efek handmade whiskers dan ripped pada bagian Paha dan lutut. Style ini digunakan di pinggang (medium rise) dan berkesan lega dan lurus pada bagian paha dan kaki untuk memaksimalkan kenyamanan anda saat dipakai. </t>
  </si>
  <si>
    <t>Pinggang</t>
  </si>
  <si>
    <t>Pinggul</t>
  </si>
  <si>
    <t>Paha</t>
  </si>
  <si>
    <t>S</t>
  </si>
  <si>
    <t>M</t>
  </si>
  <si>
    <t>L</t>
  </si>
  <si>
    <t>XL</t>
  </si>
  <si>
    <t xml:space="preserve">Kemeja lengan pendek kami membuat anda semakin gaya dengan proses pencucian iced wash menampilkan warna indigo yang pecah berkesan bunga es yang menempel di baju. Dengan tampilan kemeja berkerah, berlengan pendek, bersaku tunggal di depan,  style ini berkesan modern dan dapat digunakan untuk acara formal maupun informal. </t>
  </si>
  <si>
    <t>Berat</t>
  </si>
  <si>
    <t>500 gr</t>
  </si>
  <si>
    <t>300 gr</t>
  </si>
  <si>
    <t>Pricelist</t>
  </si>
  <si>
    <t xml:space="preserve">Kaos dan celana jeans kami dibuat untuk saling melengkapi. Kaos Standar dengan logo Estee dan Oreli.co.id menjadi ikon yang wajib dikoleksi bagi member dan  agen. Kaos kami menggunakan bahan katun berkualitas diproses dengan garment washing untuk meningkatkan kenyamanan saat dipakai. </t>
  </si>
  <si>
    <t>XXL</t>
  </si>
  <si>
    <t>white</t>
  </si>
  <si>
    <t>grey</t>
  </si>
  <si>
    <t>Panjang Body</t>
  </si>
  <si>
    <t>Lebar bawah</t>
  </si>
  <si>
    <t>lebar dada</t>
  </si>
  <si>
    <t>STOCK</t>
  </si>
  <si>
    <t>74 cm</t>
  </si>
  <si>
    <t>75,5 cm</t>
  </si>
  <si>
    <t>78,5 cm</t>
  </si>
  <si>
    <t>79 cm</t>
  </si>
  <si>
    <t>65 cm</t>
  </si>
  <si>
    <t>69 cm</t>
  </si>
  <si>
    <t>67 cm</t>
  </si>
  <si>
    <t>71 cm</t>
  </si>
  <si>
    <t>71,5 cm</t>
  </si>
  <si>
    <t>73 cm</t>
  </si>
  <si>
    <t xml:space="preserve">76,5 cm </t>
  </si>
  <si>
    <t>TOTAL</t>
  </si>
  <si>
    <t>panjang body</t>
  </si>
  <si>
    <t>panjang body depan</t>
  </si>
  <si>
    <t>Price list</t>
  </si>
  <si>
    <t>86 cm</t>
  </si>
  <si>
    <t>88 cm</t>
  </si>
  <si>
    <t>90 cm</t>
  </si>
  <si>
    <t>92 cm</t>
  </si>
  <si>
    <t>Size</t>
  </si>
  <si>
    <t>Inseam</t>
  </si>
  <si>
    <t>29 I/2 "</t>
  </si>
  <si>
    <t>31 "</t>
  </si>
  <si>
    <t>32,5"</t>
  </si>
  <si>
    <t>34,5"</t>
  </si>
  <si>
    <t>35,5"</t>
  </si>
  <si>
    <t>37"</t>
  </si>
  <si>
    <t>38,5"</t>
  </si>
  <si>
    <t>40,5"</t>
  </si>
  <si>
    <t>17"</t>
  </si>
  <si>
    <t>17,5"</t>
  </si>
  <si>
    <t>Stock</t>
  </si>
  <si>
    <t>BELUM</t>
  </si>
  <si>
    <t>Rp. 66,000</t>
  </si>
  <si>
    <t>Rp. 90,200</t>
  </si>
  <si>
    <t>98 % catton</t>
  </si>
  <si>
    <t>2 % Elastane</t>
  </si>
  <si>
    <t>Combed 20 s</t>
  </si>
  <si>
    <t>Combed 30 s</t>
  </si>
  <si>
    <t>76,5 cm</t>
  </si>
  <si>
    <t>Rp. 90,250</t>
  </si>
  <si>
    <t xml:space="preserve">Rp. 66,000 </t>
  </si>
  <si>
    <t>27 "</t>
  </si>
  <si>
    <t>28,5 "</t>
  </si>
  <si>
    <t>30 "</t>
  </si>
  <si>
    <t>31,5 "</t>
  </si>
  <si>
    <t>30,5 "</t>
  </si>
  <si>
    <t>32 "</t>
  </si>
  <si>
    <t>33,5 "</t>
  </si>
  <si>
    <t>35 "</t>
  </si>
  <si>
    <t>25 "</t>
  </si>
  <si>
    <t>26 "</t>
  </si>
  <si>
    <t>28 "</t>
  </si>
  <si>
    <t>29 "</t>
  </si>
  <si>
    <t>39 "</t>
  </si>
  <si>
    <t>40 "</t>
  </si>
  <si>
    <t>41 "</t>
  </si>
  <si>
    <t>42 "</t>
  </si>
  <si>
    <t>43 "</t>
  </si>
  <si>
    <t>44 "</t>
  </si>
  <si>
    <t>27 '</t>
  </si>
  <si>
    <t>28,1/2 "</t>
  </si>
  <si>
    <t>28,1/2"</t>
  </si>
  <si>
    <t>ACDB 3140</t>
  </si>
  <si>
    <t>R31168 CF</t>
  </si>
  <si>
    <t>CC 931615</t>
  </si>
  <si>
    <t>Z31007 HF</t>
  </si>
  <si>
    <t xml:space="preserve">BELUM FINISH </t>
  </si>
  <si>
    <t xml:space="preserve">INC MENS </t>
  </si>
  <si>
    <t xml:space="preserve">INCLD MENS </t>
  </si>
  <si>
    <t xml:space="preserve">Size Chart ( DALAM INCHI) </t>
  </si>
  <si>
    <t xml:space="preserve">NAVY </t>
  </si>
  <si>
    <t xml:space="preserve">LT KHAKI </t>
  </si>
  <si>
    <t xml:space="preserve">DK GREY </t>
  </si>
  <si>
    <t>LEONA DRESS</t>
  </si>
  <si>
    <t>YOLANDA DRESS</t>
  </si>
  <si>
    <t>ESTEE T-SHIRT</t>
  </si>
  <si>
    <t>AGNES JACKET</t>
  </si>
  <si>
    <t>JASMINE CAPRI JEANS</t>
  </si>
  <si>
    <t>ADERA SUPER SKINNY JEANS</t>
  </si>
  <si>
    <t>AMORA SKINNY JEANS</t>
  </si>
  <si>
    <t>ALUCIO SHIRT</t>
  </si>
  <si>
    <t>Blue Light</t>
  </si>
  <si>
    <t>AZZAM SHIRT</t>
  </si>
  <si>
    <t>Blue Indigo</t>
  </si>
  <si>
    <t>Dark Blue</t>
  </si>
  <si>
    <t>Black</t>
  </si>
  <si>
    <t>Blue Light Scratch</t>
  </si>
  <si>
    <t>Blue Dark Scratch</t>
  </si>
  <si>
    <t>PRICELIST</t>
  </si>
  <si>
    <t>PRICE TAG</t>
  </si>
  <si>
    <t>lingkar dada</t>
  </si>
  <si>
    <t>lingkar bawah</t>
  </si>
  <si>
    <t>Size Chart-cm</t>
  </si>
  <si>
    <t>Katun Combed 20 s</t>
  </si>
  <si>
    <t>Catton Combed 30s</t>
  </si>
  <si>
    <t xml:space="preserve">Jaket denim klasik dengan potongan slim dan panjang di pinggang. Merupakan paduan yang sempurna terhadap segala jenis pakaian. Padukan dengan Celana Jeans atau dress akan membuat anda semakin gaya.  </t>
  </si>
  <si>
    <t>Lingkar Dada</t>
  </si>
  <si>
    <t xml:space="preserve">Koleksi kemeja dengan lengan panjang dengan pilihan dengan kerah mandarin style  menjadikan penampilan anda semakin gaya. Menampilkan potongan  dengan dua saku di samping berkesan formal maupun informal dan cocok digunakan di acara resmi atau santai. </t>
  </si>
  <si>
    <t>Grey</t>
  </si>
  <si>
    <t>White</t>
  </si>
  <si>
    <t>Size Chart-centi meter</t>
  </si>
  <si>
    <t>Style super skinny kami akan membuat anda semakin gaya dengan potongan tanpa efek whiskers atau scratch.  Style ini dipakai di pinggang (medium rise) yang memberi kesan siluet alami dari bagian pinggang sampai kaki anda. Bahan Stretch Denim kami dirancang untuk kenyamanan anda saat dipakai.</t>
  </si>
  <si>
    <t xml:space="preserve">Style skinny kami akan membuat anda semakin gaya dengan efek  hand made whiskers pada bagian paha sampai lutut dan belakang.  Style ini dipakai di pinggang (medium rise) yang memberi kesan siluet alami dari bagian pinggang sampai kaki anda. Bahan Stretch Denim kami dirancang untuk kenyamanan anda saat dipakai. </t>
  </si>
  <si>
    <t xml:space="preserve">Style skinny kami akan membuat anda semakin gaya dengan efek  hand made whiskers pada bagian paha sampai lutut dan belakang dan sedikit scratch di paha.  Style ini dipakai di pinggang (medium rise) yang memberi kesan siluet alami dari bagian pinggang sampai kaki anda. Bahan Stretch Denim kami dirancang untuk kenyamanan anda saat dipakai. </t>
  </si>
  <si>
    <t>Style  skinny kami akan membuat anda semakin gaya dengan potongan polos tanpa efek whiskers atau scratch.  Style ini dipakai di pinggang (medium rise) yang memberi kesan siluet alami dari bagian pinggang sampai kaki anda. Bahan Stretch Denim kami dirancang untuk kenyamanan anda saat dipakai.</t>
  </si>
  <si>
    <t>Lingkar Pinggang</t>
  </si>
  <si>
    <t>Lingkar Pinggul</t>
  </si>
  <si>
    <t>Celana berpotongan panjang sedikit di bawah lutut berkesan trendi dan kasual yang membuat anda semakin gaya.  Menampillkan potongan skinny yang pas di bagian paha sampai dengan lutut memberi kesan tubuh lebih panjang jika dipadukan dengan atasan yang pas dengan badan. Cocok digunakan di acara santai.</t>
  </si>
  <si>
    <t>Celana berpotongan panjang sedikit di bawah lutut berkesan trendi dan kasual yang membuat anda semakin gaya. sedikit Efek handscrapping di bagian depan semakin menambah kesan modern dan kekinian. Menampillkan potongan skinny yang pas di bagian paha sampai dengan lutut memberi kesan tubuh lebih panjang jika dipadukan dengan atasan yang pas dengan badan. Cocok digunakan di acara santai.</t>
  </si>
  <si>
    <t>PP</t>
  </si>
  <si>
    <t>PS</t>
  </si>
  <si>
    <t xml:space="preserve">Dress klasik denim yang dapat digunakan untuk berbagai suasana dan musim. Dengan pilihan  tanpa lengan , menampilkan kancing depan dan kantong depan dobel dengan flip dan kerah basic (reguler point collar). </t>
  </si>
  <si>
    <t>98 % Cotton</t>
  </si>
  <si>
    <t>2% Elastane</t>
  </si>
  <si>
    <t xml:space="preserve">Kemeka klasik denim yang dapat digunakan untuk berbagai suasana dan musim. Dengan pilihan  lengan panjang , menampilkan kancing depan dan kantong depan dobel dengan flip dan kerah basic (reguler point collar). </t>
  </si>
  <si>
    <t>Lingkar Bawah</t>
  </si>
  <si>
    <t>Bay, gambar yang ini ambil dari gambar database lama ya? Yagn lama jangan didelete</t>
  </si>
</sst>
</file>

<file path=xl/styles.xml><?xml version="1.0" encoding="utf-8"?>
<styleSheet xmlns="http://schemas.openxmlformats.org/spreadsheetml/2006/main">
  <numFmts count="1">
    <numFmt numFmtId="41" formatCode="_(* #,##0_);_(* \(#,##0\);_(* &quot;-&quot;_);_(@_)"/>
  </numFmts>
  <fonts count="9">
    <font>
      <sz val="11"/>
      <color theme="1"/>
      <name val="Calibri"/>
      <family val="2"/>
      <scheme val="minor"/>
    </font>
    <font>
      <b/>
      <sz val="12"/>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41" fontId="8" fillId="0" borderId="0" applyFont="0" applyFill="0" applyBorder="0" applyAlignment="0" applyProtection="0"/>
  </cellStyleXfs>
  <cellXfs count="146">
    <xf numFmtId="0" fontId="0" fillId="0" borderId="0" xfId="0"/>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vertical="center"/>
    </xf>
    <xf numFmtId="0" fontId="0" fillId="0" borderId="3" xfId="0" applyBorder="1" applyAlignment="1">
      <alignment horizontal="center"/>
    </xf>
    <xf numFmtId="0" fontId="0" fillId="0" borderId="5" xfId="0" applyBorder="1" applyAlignment="1">
      <alignment horizontal="center"/>
    </xf>
    <xf numFmtId="0" fontId="0" fillId="0" borderId="8" xfId="0" applyBorder="1"/>
    <xf numFmtId="0" fontId="0" fillId="0" borderId="3" xfId="0" applyBorder="1"/>
    <xf numFmtId="0" fontId="0" fillId="0" borderId="6" xfId="0" applyBorder="1" applyAlignment="1">
      <alignment horizontal="center"/>
    </xf>
    <xf numFmtId="0" fontId="0" fillId="0" borderId="8"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xf>
    <xf numFmtId="0" fontId="0" fillId="0" borderId="7" xfId="0" applyBorder="1"/>
    <xf numFmtId="0" fontId="0" fillId="0" borderId="7" xfId="0" applyBorder="1" applyAlignment="1">
      <alignment horizontal="center"/>
    </xf>
    <xf numFmtId="0" fontId="2" fillId="0" borderId="1" xfId="0" applyFont="1" applyBorder="1" applyAlignment="1">
      <alignment horizontal="center" vertical="center"/>
    </xf>
    <xf numFmtId="0" fontId="0" fillId="2" borderId="6" xfId="0" applyFill="1" applyBorder="1" applyAlignment="1">
      <alignment horizontal="center"/>
    </xf>
    <xf numFmtId="0" fontId="0" fillId="2" borderId="1" xfId="0" applyFill="1" applyBorder="1" applyAlignment="1">
      <alignment horizontal="center"/>
    </xf>
    <xf numFmtId="0" fontId="0" fillId="2" borderId="1" xfId="0" applyFill="1" applyBorder="1"/>
    <xf numFmtId="0" fontId="0" fillId="0" borderId="4" xfId="0" applyBorder="1" applyAlignment="1">
      <alignment horizontal="center"/>
    </xf>
    <xf numFmtId="0" fontId="0" fillId="0" borderId="9" xfId="0" applyBorder="1" applyAlignment="1">
      <alignment horizont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3" fillId="0" borderId="8" xfId="0" applyFont="1" applyBorder="1" applyAlignment="1">
      <alignment horizontal="center"/>
    </xf>
    <xf numFmtId="0" fontId="0" fillId="0" borderId="1" xfId="0" applyBorder="1" applyAlignment="1">
      <alignment horizontal="center" vertical="center"/>
    </xf>
    <xf numFmtId="0" fontId="0" fillId="0" borderId="13" xfId="0" applyBorder="1" applyAlignment="1"/>
    <xf numFmtId="0" fontId="0" fillId="0" borderId="0" xfId="0" applyBorder="1" applyAlignment="1"/>
    <xf numFmtId="0" fontId="0" fillId="0" borderId="14" xfId="0" applyBorder="1" applyAlignment="1"/>
    <xf numFmtId="0" fontId="0" fillId="0" borderId="4" xfId="0" applyBorder="1" applyAlignment="1"/>
    <xf numFmtId="0" fontId="0" fillId="0" borderId="2" xfId="0" applyBorder="1" applyAlignment="1"/>
    <xf numFmtId="0" fontId="0" fillId="0" borderId="9" xfId="0" applyBorder="1" applyAlignment="1"/>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0" fillId="0" borderId="0" xfId="0"/>
    <xf numFmtId="0" fontId="0" fillId="0" borderId="10"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0" xfId="0"/>
    <xf numFmtId="0" fontId="2" fillId="0" borderId="9"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vertical="center"/>
    </xf>
    <xf numFmtId="0" fontId="1" fillId="0" borderId="7" xfId="0" applyFont="1" applyBorder="1" applyAlignment="1">
      <alignment vertical="center"/>
    </xf>
    <xf numFmtId="0" fontId="2" fillId="0" borderId="6" xfId="0" applyFont="1" applyBorder="1" applyAlignment="1">
      <alignment horizontal="center"/>
    </xf>
    <xf numFmtId="0" fontId="4" fillId="2" borderId="1" xfId="0" applyFont="1" applyFill="1" applyBorder="1" applyAlignment="1"/>
    <xf numFmtId="0" fontId="0" fillId="2" borderId="1" xfId="0" applyFill="1" applyBorder="1" applyAlignment="1"/>
    <xf numFmtId="0" fontId="2" fillId="0" borderId="4" xfId="0" applyFont="1" applyBorder="1" applyAlignment="1">
      <alignment horizontal="center"/>
    </xf>
    <xf numFmtId="0" fontId="0" fillId="2" borderId="5" xfId="0" applyFill="1" applyBorder="1" applyAlignment="1"/>
    <xf numFmtId="0" fontId="2" fillId="0" borderId="7" xfId="0" applyFont="1" applyBorder="1" applyAlignment="1">
      <alignment horizontal="center"/>
    </xf>
    <xf numFmtId="0" fontId="0" fillId="3" borderId="8" xfId="0" applyFill="1" applyBorder="1" applyAlignment="1"/>
    <xf numFmtId="0" fontId="0" fillId="0" borderId="8" xfId="0" applyBorder="1" applyAlignment="1"/>
    <xf numFmtId="0" fontId="0" fillId="0" borderId="3" xfId="0" applyBorder="1" applyAlignment="1"/>
    <xf numFmtId="0" fontId="0" fillId="0" borderId="8" xfId="0" applyBorder="1" applyAlignment="1">
      <alignment vertical="justify" wrapText="1"/>
    </xf>
    <xf numFmtId="0" fontId="5" fillId="0" borderId="9"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2" fontId="0" fillId="0" borderId="1" xfId="0" applyNumberFormat="1" applyBorder="1" applyAlignment="1">
      <alignment horizontal="center"/>
    </xf>
    <xf numFmtId="12" fontId="0" fillId="0" borderId="5" xfId="0" applyNumberFormat="1" applyBorder="1" applyAlignment="1">
      <alignment horizontal="center"/>
    </xf>
    <xf numFmtId="0" fontId="2" fillId="2" borderId="6" xfId="0" applyFont="1" applyFill="1" applyBorder="1" applyAlignment="1">
      <alignment horizontal="center"/>
    </xf>
    <xf numFmtId="0" fontId="2" fillId="2" borderId="1" xfId="0" applyFont="1" applyFill="1" applyBorder="1" applyAlignment="1">
      <alignment horizontal="center"/>
    </xf>
    <xf numFmtId="0" fontId="2" fillId="2" borderId="5" xfId="0" applyFont="1" applyFill="1" applyBorder="1" applyAlignment="1">
      <alignment horizontal="center"/>
    </xf>
    <xf numFmtId="0" fontId="2" fillId="2" borderId="1" xfId="0" applyFont="1" applyFill="1" applyBorder="1"/>
    <xf numFmtId="0" fontId="0" fillId="0" borderId="3" xfId="0" applyBorder="1" applyAlignment="1">
      <alignment vertical="justify" wrapText="1"/>
    </xf>
    <xf numFmtId="0" fontId="0" fillId="0" borderId="9" xfId="0"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5" fillId="2" borderId="9" xfId="0" applyFont="1" applyFill="1" applyBorder="1" applyAlignment="1">
      <alignment horizontal="center"/>
    </xf>
    <xf numFmtId="12" fontId="0" fillId="0" borderId="3" xfId="0" applyNumberFormat="1" applyBorder="1" applyAlignment="1">
      <alignment horizontal="center"/>
    </xf>
    <xf numFmtId="12" fontId="0" fillId="0" borderId="4" xfId="0" applyNumberFormat="1" applyBorder="1" applyAlignment="1">
      <alignment horizontal="center"/>
    </xf>
    <xf numFmtId="0" fontId="4" fillId="2" borderId="3" xfId="0" applyFont="1" applyFill="1" applyBorder="1"/>
    <xf numFmtId="0" fontId="0" fillId="0" borderId="7" xfId="0" applyBorder="1" applyAlignment="1"/>
    <xf numFmtId="0" fontId="0" fillId="0" borderId="7" xfId="0" quotePrefix="1" applyBorder="1" applyAlignment="1"/>
    <xf numFmtId="0" fontId="0" fillId="0" borderId="8" xfId="0" quotePrefix="1" applyBorder="1" applyAlignment="1"/>
    <xf numFmtId="0" fontId="0" fillId="0" borderId="3" xfId="0" quotePrefix="1" applyBorder="1" applyAlignment="1"/>
    <xf numFmtId="0" fontId="0" fillId="2" borderId="5" xfId="0" applyFill="1" applyBorder="1" applyAlignment="1">
      <alignment horizontal="center"/>
    </xf>
    <xf numFmtId="0" fontId="2" fillId="0" borderId="0" xfId="0" applyFont="1"/>
    <xf numFmtId="0" fontId="3" fillId="3" borderId="8"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0" borderId="0" xfId="0"/>
    <xf numFmtId="0" fontId="1" fillId="0" borderId="1" xfId="0" applyFont="1" applyBorder="1" applyAlignment="1">
      <alignment horizontal="center" vertical="center"/>
    </xf>
    <xf numFmtId="0" fontId="0" fillId="0" borderId="0" xfId="0"/>
    <xf numFmtId="0" fontId="0" fillId="0" borderId="13" xfId="0" applyBorder="1" applyAlignment="1">
      <alignment horizontal="center"/>
    </xf>
    <xf numFmtId="0" fontId="0" fillId="0" borderId="4" xfId="0" applyBorder="1" applyAlignment="1">
      <alignment horizontal="center"/>
    </xf>
    <xf numFmtId="0" fontId="0" fillId="0" borderId="12" xfId="0" applyBorder="1"/>
    <xf numFmtId="0" fontId="0" fillId="0" borderId="0" xfId="0"/>
    <xf numFmtId="0" fontId="0" fillId="0" borderId="14" xfId="0" applyBorder="1"/>
    <xf numFmtId="0" fontId="0" fillId="0" borderId="9" xfId="0" applyBorder="1"/>
    <xf numFmtId="41" fontId="1" fillId="0" borderId="1" xfId="1" applyFont="1" applyBorder="1" applyAlignment="1">
      <alignment horizontal="center" vertical="center"/>
    </xf>
    <xf numFmtId="41" fontId="0" fillId="0" borderId="7" xfId="1" applyFont="1" applyBorder="1" applyAlignment="1">
      <alignment horizontal="center"/>
    </xf>
    <xf numFmtId="41" fontId="0" fillId="0" borderId="8" xfId="1" applyFont="1" applyBorder="1" applyAlignment="1">
      <alignment horizontal="center"/>
    </xf>
    <xf numFmtId="41" fontId="0" fillId="0" borderId="3" xfId="1" applyFont="1" applyBorder="1" applyAlignment="1">
      <alignment horizontal="center"/>
    </xf>
    <xf numFmtId="41" fontId="0" fillId="0" borderId="0" xfId="1" applyFont="1" applyAlignment="1">
      <alignment horizontal="center"/>
    </xf>
    <xf numFmtId="41" fontId="0" fillId="0" borderId="11" xfId="1" applyFont="1" applyBorder="1" applyAlignment="1">
      <alignment horizontal="center"/>
    </xf>
    <xf numFmtId="41" fontId="0" fillId="0" borderId="0" xfId="1" applyFont="1" applyBorder="1" applyAlignment="1">
      <alignment horizontal="center"/>
    </xf>
    <xf numFmtId="41" fontId="0" fillId="0" borderId="2" xfId="1" applyFont="1" applyBorder="1" applyAlignment="1">
      <alignment horizontal="center"/>
    </xf>
    <xf numFmtId="41" fontId="0" fillId="0" borderId="0" xfId="1" applyFont="1"/>
    <xf numFmtId="0" fontId="0" fillId="0" borderId="0" xfId="0" applyFill="1" applyBorder="1" applyAlignment="1"/>
    <xf numFmtId="0" fontId="0" fillId="0" borderId="1" xfId="0" applyBorder="1" applyAlignment="1"/>
    <xf numFmtId="0" fontId="0" fillId="0" borderId="1" xfId="0" applyFill="1" applyBorder="1" applyAlignment="1"/>
    <xf numFmtId="0" fontId="0" fillId="0" borderId="10" xfId="0" applyBorder="1" applyAlignment="1"/>
    <xf numFmtId="0" fontId="0" fillId="0" borderId="11" xfId="0" applyBorder="1" applyAlignment="1"/>
    <xf numFmtId="0" fontId="0" fillId="0" borderId="12" xfId="0" applyBorder="1" applyAlignment="1"/>
    <xf numFmtId="0" fontId="0" fillId="0" borderId="1" xfId="0" applyBorder="1" applyAlignment="1">
      <alignment vertical="center"/>
    </xf>
    <xf numFmtId="0" fontId="0" fillId="0" borderId="8" xfId="0" applyBorder="1" applyAlignment="1">
      <alignment horizontal="left"/>
    </xf>
    <xf numFmtId="41" fontId="0" fillId="0" borderId="10" xfId="1" applyFont="1" applyBorder="1" applyAlignment="1">
      <alignment horizontal="center"/>
    </xf>
    <xf numFmtId="0" fontId="0" fillId="0" borderId="7" xfId="0" applyBorder="1" applyAlignment="1">
      <alignment vertical="center"/>
    </xf>
    <xf numFmtId="0" fontId="0" fillId="0" borderId="0" xfId="0" applyBorder="1"/>
    <xf numFmtId="0" fontId="0" fillId="0" borderId="6" xfId="0" applyBorder="1"/>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3" xfId="0" applyFont="1" applyBorder="1" applyAlignment="1">
      <alignment horizontal="center" vertical="center"/>
    </xf>
    <xf numFmtId="0" fontId="0" fillId="0" borderId="8" xfId="0" applyBorder="1" applyAlignment="1">
      <alignment horizontal="justify" vertical="justify"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9" xfId="0" applyBorder="1" applyAlignment="1">
      <alignment horizontal="center"/>
    </xf>
    <xf numFmtId="0" fontId="0" fillId="0" borderId="7" xfId="0" applyBorder="1" applyAlignment="1">
      <alignment horizontal="center" vertical="justify" wrapText="1"/>
    </xf>
    <xf numFmtId="0" fontId="0" fillId="0" borderId="8" xfId="0" applyBorder="1" applyAlignment="1">
      <alignment horizontal="center" vertical="justify" wrapText="1"/>
    </xf>
    <xf numFmtId="0" fontId="0" fillId="0" borderId="3" xfId="0" applyBorder="1" applyAlignment="1">
      <alignment horizontal="center" vertical="justify" wrapText="1"/>
    </xf>
    <xf numFmtId="0" fontId="0" fillId="0" borderId="11" xfId="0" applyBorder="1"/>
    <xf numFmtId="0" fontId="0" fillId="0" borderId="12" xfId="0" applyBorder="1"/>
    <xf numFmtId="0" fontId="0" fillId="0" borderId="13" xfId="0" applyBorder="1"/>
    <xf numFmtId="0" fontId="0" fillId="0" borderId="0" xfId="0"/>
    <xf numFmtId="0" fontId="0" fillId="0" borderId="14" xfId="0" applyBorder="1"/>
    <xf numFmtId="0" fontId="0" fillId="0" borderId="4" xfId="0" applyBorder="1"/>
    <xf numFmtId="0" fontId="0" fillId="0" borderId="2" xfId="0" applyBorder="1"/>
    <xf numFmtId="0" fontId="0" fillId="0" borderId="9" xfId="0" applyBorder="1"/>
    <xf numFmtId="0" fontId="0" fillId="4" borderId="8" xfId="0" applyFill="1" applyBorder="1" applyAlignment="1">
      <alignment horizontal="center" vertical="center" wrapText="1"/>
    </xf>
    <xf numFmtId="0" fontId="1" fillId="0" borderId="5" xfId="0" applyFont="1" applyBorder="1" applyAlignment="1">
      <alignment horizontal="center" vertical="center"/>
    </xf>
    <xf numFmtId="0" fontId="1" fillId="0" borderId="15" xfId="0" applyFont="1" applyBorder="1" applyAlignment="1">
      <alignment horizontal="center" vertic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0.jpeg"/><Relationship Id="rId7" Type="http://schemas.openxmlformats.org/officeDocument/2006/relationships/image" Target="../media/image14.jpeg"/><Relationship Id="rId2" Type="http://schemas.openxmlformats.org/officeDocument/2006/relationships/image" Target="../media/image9.jpeg"/><Relationship Id="rId1" Type="http://schemas.openxmlformats.org/officeDocument/2006/relationships/image" Target="../media/image8.jpeg"/><Relationship Id="rId6" Type="http://schemas.openxmlformats.org/officeDocument/2006/relationships/image" Target="../media/image13.jpeg"/><Relationship Id="rId5" Type="http://schemas.openxmlformats.org/officeDocument/2006/relationships/image" Target="../media/image12.jpeg"/><Relationship Id="rId4" Type="http://schemas.openxmlformats.org/officeDocument/2006/relationships/image" Target="../media/image1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jpeg"/><Relationship Id="rId5" Type="http://schemas.openxmlformats.org/officeDocument/2006/relationships/image" Target="../media/image19.jpeg"/><Relationship Id="rId4" Type="http://schemas.openxmlformats.org/officeDocument/2006/relationships/image" Target="../media/image18.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2.jpeg"/><Relationship Id="rId2" Type="http://schemas.openxmlformats.org/officeDocument/2006/relationships/image" Target="../media/image21.jpeg"/><Relationship Id="rId1" Type="http://schemas.openxmlformats.org/officeDocument/2006/relationships/image" Target="../media/image20.jpeg"/><Relationship Id="rId4" Type="http://schemas.openxmlformats.org/officeDocument/2006/relationships/image" Target="../media/image2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editAs="oneCell">
    <xdr:from>
      <xdr:col>1</xdr:col>
      <xdr:colOff>752475</xdr:colOff>
      <xdr:row>2</xdr:row>
      <xdr:rowOff>19051</xdr:rowOff>
    </xdr:from>
    <xdr:to>
      <xdr:col>1</xdr:col>
      <xdr:colOff>2247900</xdr:colOff>
      <xdr:row>11</xdr:row>
      <xdr:rowOff>142875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276350" y="495301"/>
          <a:ext cx="1495425" cy="1838324"/>
        </a:xfrm>
        <a:prstGeom prst="rect">
          <a:avLst/>
        </a:prstGeom>
      </xdr:spPr>
    </xdr:pic>
    <xdr:clientData/>
  </xdr:twoCellAnchor>
  <xdr:twoCellAnchor editAs="oneCell">
    <xdr:from>
      <xdr:col>1</xdr:col>
      <xdr:colOff>876300</xdr:colOff>
      <xdr:row>14</xdr:row>
      <xdr:rowOff>28575</xdr:rowOff>
    </xdr:from>
    <xdr:to>
      <xdr:col>1</xdr:col>
      <xdr:colOff>2333625</xdr:colOff>
      <xdr:row>23</xdr:row>
      <xdr:rowOff>133350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1400175" y="2790825"/>
          <a:ext cx="1457325" cy="1819275"/>
        </a:xfrm>
        <a:prstGeom prst="rect">
          <a:avLst/>
        </a:prstGeom>
      </xdr:spPr>
    </xdr:pic>
    <xdr:clientData/>
  </xdr:twoCellAnchor>
  <xdr:twoCellAnchor editAs="oneCell">
    <xdr:from>
      <xdr:col>1</xdr:col>
      <xdr:colOff>885826</xdr:colOff>
      <xdr:row>26</xdr:row>
      <xdr:rowOff>28575</xdr:rowOff>
    </xdr:from>
    <xdr:to>
      <xdr:col>1</xdr:col>
      <xdr:colOff>2419350</xdr:colOff>
      <xdr:row>36</xdr:row>
      <xdr:rowOff>85725</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1409701" y="5076825"/>
          <a:ext cx="1533524" cy="1962150"/>
        </a:xfrm>
        <a:prstGeom prst="rect">
          <a:avLst/>
        </a:prstGeom>
      </xdr:spPr>
    </xdr:pic>
    <xdr:clientData/>
  </xdr:twoCellAnchor>
  <xdr:twoCellAnchor editAs="oneCell">
    <xdr:from>
      <xdr:col>1</xdr:col>
      <xdr:colOff>762000</xdr:colOff>
      <xdr:row>37</xdr:row>
      <xdr:rowOff>161925</xdr:rowOff>
    </xdr:from>
    <xdr:to>
      <xdr:col>1</xdr:col>
      <xdr:colOff>2438399</xdr:colOff>
      <xdr:row>48</xdr:row>
      <xdr:rowOff>85726</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1285875" y="7305675"/>
          <a:ext cx="1676399" cy="2019301"/>
        </a:xfrm>
        <a:prstGeom prst="rect">
          <a:avLst/>
        </a:prstGeom>
      </xdr:spPr>
    </xdr:pic>
    <xdr:clientData/>
  </xdr:twoCellAnchor>
  <xdr:twoCellAnchor editAs="oneCell">
    <xdr:from>
      <xdr:col>1</xdr:col>
      <xdr:colOff>647701</xdr:colOff>
      <xdr:row>49</xdr:row>
      <xdr:rowOff>104775</xdr:rowOff>
    </xdr:from>
    <xdr:to>
      <xdr:col>1</xdr:col>
      <xdr:colOff>2381251</xdr:colOff>
      <xdr:row>60</xdr:row>
      <xdr:rowOff>14968</xdr:rowOff>
    </xdr:to>
    <xdr:pic>
      <xdr:nvPicPr>
        <xdr:cNvPr id="6" name="Picture 2"/>
        <xdr:cNvPicPr>
          <a:picLocks noChangeAspect="1" noChangeArrowheads="1"/>
        </xdr:cNvPicPr>
      </xdr:nvPicPr>
      <xdr:blipFill>
        <a:blip xmlns:r="http://schemas.openxmlformats.org/officeDocument/2006/relationships" r:embed="rId5" cstate="print"/>
        <a:srcRect l="31597" t="13222" r="29931" b="10444"/>
        <a:stretch>
          <a:fillRect/>
        </a:stretch>
      </xdr:blipFill>
      <xdr:spPr bwMode="auto">
        <a:xfrm>
          <a:off x="1171576" y="9534525"/>
          <a:ext cx="1733550" cy="2005693"/>
        </a:xfrm>
        <a:prstGeom prst="rect">
          <a:avLst/>
        </a:prstGeom>
        <a:noFill/>
        <a:ln w="1">
          <a:noFill/>
          <a:miter lim="800000"/>
          <a:headEnd/>
          <a:tailEnd type="none" w="med" len="med"/>
        </a:ln>
        <a:effectLst/>
      </xdr:spPr>
    </xdr:pic>
    <xdr:clientData/>
  </xdr:twoCellAnchor>
  <xdr:twoCellAnchor editAs="oneCell">
    <xdr:from>
      <xdr:col>1</xdr:col>
      <xdr:colOff>438150</xdr:colOff>
      <xdr:row>73</xdr:row>
      <xdr:rowOff>133350</xdr:rowOff>
    </xdr:from>
    <xdr:to>
      <xdr:col>1</xdr:col>
      <xdr:colOff>2324100</xdr:colOff>
      <xdr:row>84</xdr:row>
      <xdr:rowOff>38100</xdr:rowOff>
    </xdr:to>
    <xdr:pic>
      <xdr:nvPicPr>
        <xdr:cNvPr id="7" name="Picture 23"/>
        <xdr:cNvPicPr>
          <a:picLocks noChangeAspect="1" noChangeArrowheads="1"/>
        </xdr:cNvPicPr>
      </xdr:nvPicPr>
      <xdr:blipFill>
        <a:blip xmlns:r="http://schemas.openxmlformats.org/officeDocument/2006/relationships" r:embed="rId6"/>
        <a:srcRect l="35208" t="24111" r="33264" b="20667"/>
        <a:stretch>
          <a:fillRect/>
        </a:stretch>
      </xdr:blipFill>
      <xdr:spPr bwMode="auto">
        <a:xfrm>
          <a:off x="962025" y="11849100"/>
          <a:ext cx="1885950" cy="2000250"/>
        </a:xfrm>
        <a:prstGeom prst="rect">
          <a:avLst/>
        </a:prstGeom>
        <a:noFill/>
        <a:ln w="1">
          <a:noFill/>
          <a:miter lim="800000"/>
          <a:headEnd/>
          <a:tailEnd type="none" w="med" len="med"/>
        </a:ln>
        <a:effectLst/>
      </xdr:spPr>
    </xdr:pic>
    <xdr:clientData/>
  </xdr:twoCellAnchor>
  <xdr:twoCellAnchor editAs="oneCell">
    <xdr:from>
      <xdr:col>1</xdr:col>
      <xdr:colOff>447676</xdr:colOff>
      <xdr:row>85</xdr:row>
      <xdr:rowOff>95250</xdr:rowOff>
    </xdr:from>
    <xdr:to>
      <xdr:col>1</xdr:col>
      <xdr:colOff>2362200</xdr:colOff>
      <xdr:row>96</xdr:row>
      <xdr:rowOff>47625</xdr:rowOff>
    </xdr:to>
    <xdr:pic>
      <xdr:nvPicPr>
        <xdr:cNvPr id="8" name="Picture 24"/>
        <xdr:cNvPicPr>
          <a:picLocks noChangeAspect="1" noChangeArrowheads="1"/>
        </xdr:cNvPicPr>
      </xdr:nvPicPr>
      <xdr:blipFill>
        <a:blip xmlns:r="http://schemas.openxmlformats.org/officeDocument/2006/relationships" r:embed="rId7"/>
        <a:srcRect l="34722" t="25333" r="35139" b="20889"/>
        <a:stretch>
          <a:fillRect/>
        </a:stretch>
      </xdr:blipFill>
      <xdr:spPr bwMode="auto">
        <a:xfrm>
          <a:off x="971551" y="14097000"/>
          <a:ext cx="1914524" cy="20478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590550</xdr:colOff>
      <xdr:row>1</xdr:row>
      <xdr:rowOff>28575</xdr:rowOff>
    </xdr:from>
    <xdr:to>
      <xdr:col>1</xdr:col>
      <xdr:colOff>2095500</xdr:colOff>
      <xdr:row>8</xdr:row>
      <xdr:rowOff>180975</xdr:rowOff>
    </xdr:to>
    <xdr:pic>
      <xdr:nvPicPr>
        <xdr:cNvPr id="9" name="Picture 8" descr="1.jpg"/>
        <xdr:cNvPicPr>
          <a:picLocks noChangeAspect="1"/>
        </xdr:cNvPicPr>
      </xdr:nvPicPr>
      <xdr:blipFill>
        <a:blip xmlns:r="http://schemas.openxmlformats.org/officeDocument/2006/relationships" r:embed="rId1" cstate="print"/>
        <a:stretch>
          <a:fillRect/>
        </a:stretch>
      </xdr:blipFill>
      <xdr:spPr>
        <a:xfrm>
          <a:off x="1114425" y="314325"/>
          <a:ext cx="1504950" cy="1485900"/>
        </a:xfrm>
        <a:prstGeom prst="rect">
          <a:avLst/>
        </a:prstGeom>
      </xdr:spPr>
    </xdr:pic>
    <xdr:clientData/>
  </xdr:twoCellAnchor>
  <xdr:twoCellAnchor editAs="oneCell">
    <xdr:from>
      <xdr:col>1</xdr:col>
      <xdr:colOff>600075</xdr:colOff>
      <xdr:row>10</xdr:row>
      <xdr:rowOff>104775</xdr:rowOff>
    </xdr:from>
    <xdr:to>
      <xdr:col>1</xdr:col>
      <xdr:colOff>2238375</xdr:colOff>
      <xdr:row>23</xdr:row>
      <xdr:rowOff>38100</xdr:rowOff>
    </xdr:to>
    <xdr:pic>
      <xdr:nvPicPr>
        <xdr:cNvPr id="10" name="Picture 9" descr="1.jpg"/>
        <xdr:cNvPicPr>
          <a:picLocks noChangeAspect="1"/>
        </xdr:cNvPicPr>
      </xdr:nvPicPr>
      <xdr:blipFill>
        <a:blip xmlns:r="http://schemas.openxmlformats.org/officeDocument/2006/relationships" r:embed="rId2" cstate="print"/>
        <a:stretch>
          <a:fillRect/>
        </a:stretch>
      </xdr:blipFill>
      <xdr:spPr>
        <a:xfrm>
          <a:off x="1123950" y="2105025"/>
          <a:ext cx="1638300" cy="2409825"/>
        </a:xfrm>
        <a:prstGeom prst="rect">
          <a:avLst/>
        </a:prstGeom>
      </xdr:spPr>
    </xdr:pic>
    <xdr:clientData/>
  </xdr:twoCellAnchor>
  <xdr:twoCellAnchor editAs="oneCell">
    <xdr:from>
      <xdr:col>1</xdr:col>
      <xdr:colOff>438150</xdr:colOff>
      <xdr:row>34</xdr:row>
      <xdr:rowOff>66676</xdr:rowOff>
    </xdr:from>
    <xdr:to>
      <xdr:col>1</xdr:col>
      <xdr:colOff>2295525</xdr:colOff>
      <xdr:row>45</xdr:row>
      <xdr:rowOff>104776</xdr:rowOff>
    </xdr:to>
    <xdr:pic>
      <xdr:nvPicPr>
        <xdr:cNvPr id="11" name="Picture 10" descr="1.jpg"/>
        <xdr:cNvPicPr>
          <a:picLocks noChangeAspect="1"/>
        </xdr:cNvPicPr>
      </xdr:nvPicPr>
      <xdr:blipFill>
        <a:blip xmlns:r="http://schemas.openxmlformats.org/officeDocument/2006/relationships" r:embed="rId3" cstate="print"/>
        <a:stretch>
          <a:fillRect/>
        </a:stretch>
      </xdr:blipFill>
      <xdr:spPr>
        <a:xfrm>
          <a:off x="962025" y="5114926"/>
          <a:ext cx="1857375" cy="2133600"/>
        </a:xfrm>
        <a:prstGeom prst="rect">
          <a:avLst/>
        </a:prstGeom>
      </xdr:spPr>
    </xdr:pic>
    <xdr:clientData/>
  </xdr:twoCellAnchor>
  <xdr:twoCellAnchor editAs="oneCell">
    <xdr:from>
      <xdr:col>1</xdr:col>
      <xdr:colOff>590550</xdr:colOff>
      <xdr:row>25</xdr:row>
      <xdr:rowOff>19050</xdr:rowOff>
    </xdr:from>
    <xdr:to>
      <xdr:col>1</xdr:col>
      <xdr:colOff>2085975</xdr:colOff>
      <xdr:row>33</xdr:row>
      <xdr:rowOff>161925</xdr:rowOff>
    </xdr:to>
    <xdr:pic>
      <xdr:nvPicPr>
        <xdr:cNvPr id="12" name="Picture 11" descr="1.jpg"/>
        <xdr:cNvPicPr>
          <a:picLocks noChangeAspect="1"/>
        </xdr:cNvPicPr>
      </xdr:nvPicPr>
      <xdr:blipFill>
        <a:blip xmlns:r="http://schemas.openxmlformats.org/officeDocument/2006/relationships" r:embed="rId4" cstate="print"/>
        <a:stretch>
          <a:fillRect/>
        </a:stretch>
      </xdr:blipFill>
      <xdr:spPr>
        <a:xfrm>
          <a:off x="1114425" y="3352800"/>
          <a:ext cx="1495425" cy="1666875"/>
        </a:xfrm>
        <a:prstGeom prst="rect">
          <a:avLst/>
        </a:prstGeom>
      </xdr:spPr>
    </xdr:pic>
    <xdr:clientData/>
  </xdr:twoCellAnchor>
  <xdr:twoCellAnchor editAs="oneCell">
    <xdr:from>
      <xdr:col>1</xdr:col>
      <xdr:colOff>409575</xdr:colOff>
      <xdr:row>46</xdr:row>
      <xdr:rowOff>28575</xdr:rowOff>
    </xdr:from>
    <xdr:to>
      <xdr:col>1</xdr:col>
      <xdr:colOff>2286000</xdr:colOff>
      <xdr:row>57</xdr:row>
      <xdr:rowOff>171450</xdr:rowOff>
    </xdr:to>
    <xdr:pic>
      <xdr:nvPicPr>
        <xdr:cNvPr id="13" name="Picture 12" descr="1.jpg"/>
        <xdr:cNvPicPr>
          <a:picLocks noChangeAspect="1"/>
        </xdr:cNvPicPr>
      </xdr:nvPicPr>
      <xdr:blipFill>
        <a:blip xmlns:r="http://schemas.openxmlformats.org/officeDocument/2006/relationships" r:embed="rId5" cstate="print"/>
        <a:stretch>
          <a:fillRect/>
        </a:stretch>
      </xdr:blipFill>
      <xdr:spPr>
        <a:xfrm>
          <a:off x="933450" y="7362825"/>
          <a:ext cx="1876425" cy="2238375"/>
        </a:xfrm>
        <a:prstGeom prst="rect">
          <a:avLst/>
        </a:prstGeom>
      </xdr:spPr>
    </xdr:pic>
    <xdr:clientData/>
  </xdr:twoCellAnchor>
  <xdr:twoCellAnchor editAs="oneCell">
    <xdr:from>
      <xdr:col>1</xdr:col>
      <xdr:colOff>390525</xdr:colOff>
      <xdr:row>58</xdr:row>
      <xdr:rowOff>28575</xdr:rowOff>
    </xdr:from>
    <xdr:to>
      <xdr:col>1</xdr:col>
      <xdr:colOff>2324101</xdr:colOff>
      <xdr:row>69</xdr:row>
      <xdr:rowOff>38100</xdr:rowOff>
    </xdr:to>
    <xdr:pic>
      <xdr:nvPicPr>
        <xdr:cNvPr id="14" name="Picture 13" descr="1.jpg"/>
        <xdr:cNvPicPr>
          <a:picLocks noChangeAspect="1"/>
        </xdr:cNvPicPr>
      </xdr:nvPicPr>
      <xdr:blipFill>
        <a:blip xmlns:r="http://schemas.openxmlformats.org/officeDocument/2006/relationships" r:embed="rId6" cstate="print"/>
        <a:stretch>
          <a:fillRect/>
        </a:stretch>
      </xdr:blipFill>
      <xdr:spPr>
        <a:xfrm>
          <a:off x="914400" y="9648825"/>
          <a:ext cx="1933576" cy="2105025"/>
        </a:xfrm>
        <a:prstGeom prst="rect">
          <a:avLst/>
        </a:prstGeom>
      </xdr:spPr>
    </xdr:pic>
    <xdr:clientData/>
  </xdr:twoCellAnchor>
  <xdr:twoCellAnchor editAs="oneCell">
    <xdr:from>
      <xdr:col>1</xdr:col>
      <xdr:colOff>666750</xdr:colOff>
      <xdr:row>69</xdr:row>
      <xdr:rowOff>171450</xdr:rowOff>
    </xdr:from>
    <xdr:to>
      <xdr:col>1</xdr:col>
      <xdr:colOff>2209800</xdr:colOff>
      <xdr:row>77</xdr:row>
      <xdr:rowOff>171450</xdr:rowOff>
    </xdr:to>
    <xdr:pic>
      <xdr:nvPicPr>
        <xdr:cNvPr id="15" name="Picture 14" descr="2.jpg"/>
        <xdr:cNvPicPr>
          <a:picLocks noChangeAspect="1"/>
        </xdr:cNvPicPr>
      </xdr:nvPicPr>
      <xdr:blipFill>
        <a:blip xmlns:r="http://schemas.openxmlformats.org/officeDocument/2006/relationships" r:embed="rId7" cstate="print"/>
        <a:stretch>
          <a:fillRect/>
        </a:stretch>
      </xdr:blipFill>
      <xdr:spPr>
        <a:xfrm>
          <a:off x="1190625" y="11887200"/>
          <a:ext cx="1543050" cy="152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371475</xdr:colOff>
      <xdr:row>1</xdr:row>
      <xdr:rowOff>47625</xdr:rowOff>
    </xdr:from>
    <xdr:to>
      <xdr:col>1</xdr:col>
      <xdr:colOff>2438400</xdr:colOff>
      <xdr:row>12</xdr:row>
      <xdr:rowOff>114300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895350" y="400050"/>
          <a:ext cx="2066925" cy="2162175"/>
        </a:xfrm>
        <a:prstGeom prst="rect">
          <a:avLst/>
        </a:prstGeom>
      </xdr:spPr>
    </xdr:pic>
    <xdr:clientData/>
  </xdr:twoCellAnchor>
  <xdr:twoCellAnchor editAs="oneCell">
    <xdr:from>
      <xdr:col>1</xdr:col>
      <xdr:colOff>352425</xdr:colOff>
      <xdr:row>39</xdr:row>
      <xdr:rowOff>28575</xdr:rowOff>
    </xdr:from>
    <xdr:to>
      <xdr:col>1</xdr:col>
      <xdr:colOff>2257425</xdr:colOff>
      <xdr:row>45</xdr:row>
      <xdr:rowOff>171450</xdr:rowOff>
    </xdr:to>
    <xdr:pic>
      <xdr:nvPicPr>
        <xdr:cNvPr id="9" name="Picture 6"/>
        <xdr:cNvPicPr>
          <a:picLocks noChangeAspect="1" noChangeArrowheads="1"/>
        </xdr:cNvPicPr>
      </xdr:nvPicPr>
      <xdr:blipFill>
        <a:blip xmlns:r="http://schemas.openxmlformats.org/officeDocument/2006/relationships" r:embed="rId2" cstate="print"/>
        <a:srcRect l="33403" t="24222" r="32639" b="14333"/>
        <a:stretch>
          <a:fillRect/>
        </a:stretch>
      </xdr:blipFill>
      <xdr:spPr bwMode="auto">
        <a:xfrm>
          <a:off x="876300" y="5334000"/>
          <a:ext cx="1905000" cy="1285875"/>
        </a:xfrm>
        <a:prstGeom prst="rect">
          <a:avLst/>
        </a:prstGeom>
        <a:noFill/>
        <a:ln w="1">
          <a:noFill/>
          <a:miter lim="800000"/>
          <a:headEnd/>
          <a:tailEnd type="none" w="med" len="med"/>
        </a:ln>
        <a:effectLst/>
      </xdr:spPr>
    </xdr:pic>
    <xdr:clientData/>
  </xdr:twoCellAnchor>
  <xdr:twoCellAnchor editAs="oneCell">
    <xdr:from>
      <xdr:col>1</xdr:col>
      <xdr:colOff>466725</xdr:colOff>
      <xdr:row>50</xdr:row>
      <xdr:rowOff>133350</xdr:rowOff>
    </xdr:from>
    <xdr:to>
      <xdr:col>1</xdr:col>
      <xdr:colOff>2257425</xdr:colOff>
      <xdr:row>58</xdr:row>
      <xdr:rowOff>9525</xdr:rowOff>
    </xdr:to>
    <xdr:pic>
      <xdr:nvPicPr>
        <xdr:cNvPr id="11" name="Picture 5"/>
        <xdr:cNvPicPr>
          <a:picLocks noChangeAspect="1" noChangeArrowheads="1"/>
        </xdr:cNvPicPr>
      </xdr:nvPicPr>
      <xdr:blipFill>
        <a:blip xmlns:r="http://schemas.openxmlformats.org/officeDocument/2006/relationships" r:embed="rId3" cstate="print"/>
        <a:srcRect l="35625" t="21333" r="30347" b="14556"/>
        <a:stretch>
          <a:fillRect/>
        </a:stretch>
      </xdr:blipFill>
      <xdr:spPr bwMode="auto">
        <a:xfrm>
          <a:off x="990600" y="7534275"/>
          <a:ext cx="1790700" cy="1400175"/>
        </a:xfrm>
        <a:prstGeom prst="rect">
          <a:avLst/>
        </a:prstGeom>
        <a:noFill/>
        <a:ln w="1">
          <a:noFill/>
          <a:miter lim="800000"/>
          <a:headEnd/>
          <a:tailEnd type="none" w="med" len="med"/>
        </a:ln>
        <a:effectLst/>
      </xdr:spPr>
    </xdr:pic>
    <xdr:clientData/>
  </xdr:twoCellAnchor>
  <xdr:twoCellAnchor editAs="oneCell">
    <xdr:from>
      <xdr:col>1</xdr:col>
      <xdr:colOff>352426</xdr:colOff>
      <xdr:row>13</xdr:row>
      <xdr:rowOff>19050</xdr:rowOff>
    </xdr:from>
    <xdr:to>
      <xdr:col>1</xdr:col>
      <xdr:colOff>2438400</xdr:colOff>
      <xdr:row>24</xdr:row>
      <xdr:rowOff>95250</xdr:rowOff>
    </xdr:to>
    <xdr:pic>
      <xdr:nvPicPr>
        <xdr:cNvPr id="7" name="Picture 6" descr="1.jpg"/>
        <xdr:cNvPicPr>
          <a:picLocks noChangeAspect="1"/>
        </xdr:cNvPicPr>
      </xdr:nvPicPr>
      <xdr:blipFill>
        <a:blip xmlns:r="http://schemas.openxmlformats.org/officeDocument/2006/relationships" r:embed="rId4" cstate="print"/>
        <a:stretch>
          <a:fillRect/>
        </a:stretch>
      </xdr:blipFill>
      <xdr:spPr>
        <a:xfrm>
          <a:off x="876301" y="2657475"/>
          <a:ext cx="2085974" cy="2181225"/>
        </a:xfrm>
        <a:prstGeom prst="rect">
          <a:avLst/>
        </a:prstGeom>
      </xdr:spPr>
    </xdr:pic>
    <xdr:clientData/>
  </xdr:twoCellAnchor>
  <xdr:twoCellAnchor editAs="oneCell">
    <xdr:from>
      <xdr:col>1</xdr:col>
      <xdr:colOff>295275</xdr:colOff>
      <xdr:row>25</xdr:row>
      <xdr:rowOff>57150</xdr:rowOff>
    </xdr:from>
    <xdr:to>
      <xdr:col>1</xdr:col>
      <xdr:colOff>2438400</xdr:colOff>
      <xdr:row>36</xdr:row>
      <xdr:rowOff>114300</xdr:rowOff>
    </xdr:to>
    <xdr:pic>
      <xdr:nvPicPr>
        <xdr:cNvPr id="8" name="Picture 7" descr="1.jpg"/>
        <xdr:cNvPicPr>
          <a:picLocks noChangeAspect="1"/>
        </xdr:cNvPicPr>
      </xdr:nvPicPr>
      <xdr:blipFill>
        <a:blip xmlns:r="http://schemas.openxmlformats.org/officeDocument/2006/relationships" r:embed="rId5" cstate="print"/>
        <a:stretch>
          <a:fillRect/>
        </a:stretch>
      </xdr:blipFill>
      <xdr:spPr>
        <a:xfrm>
          <a:off x="819150" y="4991100"/>
          <a:ext cx="2143125" cy="2152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409575</xdr:colOff>
      <xdr:row>1</xdr:row>
      <xdr:rowOff>38101</xdr:rowOff>
    </xdr:from>
    <xdr:to>
      <xdr:col>1</xdr:col>
      <xdr:colOff>2162175</xdr:colOff>
      <xdr:row>12</xdr:row>
      <xdr:rowOff>180975</xdr:rowOff>
    </xdr:to>
    <xdr:pic>
      <xdr:nvPicPr>
        <xdr:cNvPr id="6" name="Picture 5" descr="1.jpg"/>
        <xdr:cNvPicPr>
          <a:picLocks noChangeAspect="1"/>
        </xdr:cNvPicPr>
      </xdr:nvPicPr>
      <xdr:blipFill>
        <a:blip xmlns:r="http://schemas.openxmlformats.org/officeDocument/2006/relationships" r:embed="rId1" cstate="print"/>
        <a:stretch>
          <a:fillRect/>
        </a:stretch>
      </xdr:blipFill>
      <xdr:spPr>
        <a:xfrm>
          <a:off x="933450" y="390526"/>
          <a:ext cx="1752600" cy="2238374"/>
        </a:xfrm>
        <a:prstGeom prst="rect">
          <a:avLst/>
        </a:prstGeom>
      </xdr:spPr>
    </xdr:pic>
    <xdr:clientData/>
  </xdr:twoCellAnchor>
  <xdr:twoCellAnchor editAs="oneCell">
    <xdr:from>
      <xdr:col>1</xdr:col>
      <xdr:colOff>381000</xdr:colOff>
      <xdr:row>13</xdr:row>
      <xdr:rowOff>38100</xdr:rowOff>
    </xdr:from>
    <xdr:to>
      <xdr:col>1</xdr:col>
      <xdr:colOff>2447925</xdr:colOff>
      <xdr:row>25</xdr:row>
      <xdr:rowOff>142875</xdr:rowOff>
    </xdr:to>
    <xdr:pic>
      <xdr:nvPicPr>
        <xdr:cNvPr id="7" name="Picture 6" descr="1.jpg"/>
        <xdr:cNvPicPr>
          <a:picLocks noChangeAspect="1"/>
        </xdr:cNvPicPr>
      </xdr:nvPicPr>
      <xdr:blipFill>
        <a:blip xmlns:r="http://schemas.openxmlformats.org/officeDocument/2006/relationships" r:embed="rId2" cstate="print"/>
        <a:stretch>
          <a:fillRect/>
        </a:stretch>
      </xdr:blipFill>
      <xdr:spPr>
        <a:xfrm>
          <a:off x="904875" y="2676525"/>
          <a:ext cx="2066925" cy="2400300"/>
        </a:xfrm>
        <a:prstGeom prst="rect">
          <a:avLst/>
        </a:prstGeom>
      </xdr:spPr>
    </xdr:pic>
    <xdr:clientData/>
  </xdr:twoCellAnchor>
  <xdr:twoCellAnchor editAs="oneCell">
    <xdr:from>
      <xdr:col>1</xdr:col>
      <xdr:colOff>628649</xdr:colOff>
      <xdr:row>26</xdr:row>
      <xdr:rowOff>104775</xdr:rowOff>
    </xdr:from>
    <xdr:to>
      <xdr:col>1</xdr:col>
      <xdr:colOff>2428874</xdr:colOff>
      <xdr:row>35</xdr:row>
      <xdr:rowOff>171450</xdr:rowOff>
    </xdr:to>
    <xdr:pic>
      <xdr:nvPicPr>
        <xdr:cNvPr id="8" name="Picture 7" descr="3.jpg"/>
        <xdr:cNvPicPr>
          <a:picLocks noChangeAspect="1"/>
        </xdr:cNvPicPr>
      </xdr:nvPicPr>
      <xdr:blipFill>
        <a:blip xmlns:r="http://schemas.openxmlformats.org/officeDocument/2006/relationships" r:embed="rId3" cstate="print"/>
        <a:stretch>
          <a:fillRect/>
        </a:stretch>
      </xdr:blipFill>
      <xdr:spPr>
        <a:xfrm>
          <a:off x="1152524" y="5229225"/>
          <a:ext cx="1800225" cy="1781175"/>
        </a:xfrm>
        <a:prstGeom prst="rect">
          <a:avLst/>
        </a:prstGeom>
      </xdr:spPr>
    </xdr:pic>
    <xdr:clientData/>
  </xdr:twoCellAnchor>
  <xdr:twoCellAnchor editAs="oneCell">
    <xdr:from>
      <xdr:col>1</xdr:col>
      <xdr:colOff>781050</xdr:colOff>
      <xdr:row>38</xdr:row>
      <xdr:rowOff>0</xdr:rowOff>
    </xdr:from>
    <xdr:to>
      <xdr:col>1</xdr:col>
      <xdr:colOff>2438400</xdr:colOff>
      <xdr:row>47</xdr:row>
      <xdr:rowOff>133350</xdr:rowOff>
    </xdr:to>
    <xdr:pic>
      <xdr:nvPicPr>
        <xdr:cNvPr id="10" name="Picture 9" descr="3.jpg"/>
        <xdr:cNvPicPr>
          <a:picLocks noChangeAspect="1"/>
        </xdr:cNvPicPr>
      </xdr:nvPicPr>
      <xdr:blipFill>
        <a:blip xmlns:r="http://schemas.openxmlformats.org/officeDocument/2006/relationships" r:embed="rId4" cstate="print"/>
        <a:stretch>
          <a:fillRect/>
        </a:stretch>
      </xdr:blipFill>
      <xdr:spPr>
        <a:xfrm>
          <a:off x="1304925" y="7410450"/>
          <a:ext cx="1657350" cy="1847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1</xdr:row>
      <xdr:rowOff>28575</xdr:rowOff>
    </xdr:from>
    <xdr:to>
      <xdr:col>1</xdr:col>
      <xdr:colOff>2438400</xdr:colOff>
      <xdr:row>12</xdr:row>
      <xdr:rowOff>161925</xdr:rowOff>
    </xdr:to>
    <xdr:pic>
      <xdr:nvPicPr>
        <xdr:cNvPr id="3" name="Picture 2" descr="1.jpg"/>
        <xdr:cNvPicPr>
          <a:picLocks noChangeAspect="1"/>
        </xdr:cNvPicPr>
      </xdr:nvPicPr>
      <xdr:blipFill>
        <a:blip xmlns:r="http://schemas.openxmlformats.org/officeDocument/2006/relationships" r:embed="rId1" cstate="print"/>
        <a:stretch>
          <a:fillRect/>
        </a:stretch>
      </xdr:blipFill>
      <xdr:spPr>
        <a:xfrm>
          <a:off x="981075" y="381000"/>
          <a:ext cx="1981200" cy="2228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sheetPr>
    <tabColor theme="3"/>
  </sheetPr>
  <dimension ref="A1:O97"/>
  <sheetViews>
    <sheetView topLeftCell="F1" workbookViewId="0">
      <selection activeCell="D8" sqref="D8"/>
    </sheetView>
  </sheetViews>
  <sheetFormatPr defaultRowHeight="15"/>
  <cols>
    <col min="1" max="1" width="7.85546875" bestFit="1" customWidth="1"/>
    <col min="2" max="2" width="41.140625" customWidth="1"/>
    <col min="3" max="3" width="7" style="3" bestFit="1" customWidth="1"/>
    <col min="4" max="4" width="23.5703125" style="3" bestFit="1" customWidth="1"/>
    <col min="5" max="5" width="17.42578125" style="3" bestFit="1" customWidth="1"/>
    <col min="6" max="6" width="48.5703125" customWidth="1"/>
    <col min="7" max="7" width="21.7109375" bestFit="1" customWidth="1"/>
    <col min="8" max="8" width="12" customWidth="1"/>
    <col min="12" max="12" width="19" customWidth="1"/>
    <col min="13" max="13" width="15.7109375" style="3" customWidth="1"/>
    <col min="14" max="14" width="19.42578125" style="3" customWidth="1"/>
  </cols>
  <sheetData>
    <row r="1" spans="1:15" s="4" customFormat="1" ht="22.5" customHeight="1">
      <c r="A1" s="23" t="s">
        <v>0</v>
      </c>
      <c r="B1" s="23" t="s">
        <v>1</v>
      </c>
      <c r="C1" s="23" t="s">
        <v>2</v>
      </c>
      <c r="D1" s="23" t="s">
        <v>3</v>
      </c>
      <c r="E1" s="23" t="s">
        <v>15</v>
      </c>
      <c r="F1" s="23" t="s">
        <v>4</v>
      </c>
      <c r="G1" s="23" t="s">
        <v>5</v>
      </c>
      <c r="H1" s="118" t="s">
        <v>6</v>
      </c>
      <c r="I1" s="119"/>
      <c r="J1" s="119"/>
      <c r="K1" s="119"/>
      <c r="L1" s="120" t="s">
        <v>7</v>
      </c>
      <c r="M1" s="23" t="s">
        <v>28</v>
      </c>
      <c r="N1" s="17" t="s">
        <v>31</v>
      </c>
    </row>
    <row r="2" spans="1:15">
      <c r="A2" s="7"/>
      <c r="B2" s="7"/>
      <c r="C2" s="10"/>
      <c r="D2" s="10"/>
      <c r="E2" s="10"/>
      <c r="F2" s="7"/>
      <c r="G2" s="7"/>
      <c r="H2" s="22" t="s">
        <v>0</v>
      </c>
      <c r="I2" s="5" t="s">
        <v>20</v>
      </c>
      <c r="J2" s="5" t="s">
        <v>21</v>
      </c>
      <c r="K2" s="21" t="s">
        <v>22</v>
      </c>
      <c r="L2" s="121"/>
      <c r="M2" s="16"/>
      <c r="N2" s="16"/>
    </row>
    <row r="3" spans="1:15" ht="15" customHeight="1">
      <c r="A3" s="10">
        <v>1</v>
      </c>
      <c r="B3" s="7"/>
      <c r="C3" s="10">
        <v>111121</v>
      </c>
      <c r="D3" s="10" t="s">
        <v>13</v>
      </c>
      <c r="E3" s="10" t="s">
        <v>16</v>
      </c>
      <c r="F3" s="122" t="s">
        <v>8</v>
      </c>
      <c r="G3" s="10" t="s">
        <v>9</v>
      </c>
      <c r="H3" s="9">
        <v>28</v>
      </c>
      <c r="I3" s="2"/>
      <c r="J3" s="2"/>
      <c r="K3" s="6"/>
      <c r="L3" s="1"/>
      <c r="M3" s="10" t="s">
        <v>29</v>
      </c>
      <c r="N3" s="10" t="s">
        <v>103</v>
      </c>
      <c r="O3" s="84" t="s">
        <v>72</v>
      </c>
    </row>
    <row r="4" spans="1:15">
      <c r="A4" s="7"/>
      <c r="B4" s="7"/>
      <c r="C4" s="10"/>
      <c r="D4" s="10"/>
      <c r="E4" s="10"/>
      <c r="F4" s="122"/>
      <c r="G4" s="10" t="s">
        <v>10</v>
      </c>
      <c r="H4" s="9">
        <v>29</v>
      </c>
      <c r="I4" s="2"/>
      <c r="J4" s="2"/>
      <c r="K4" s="6"/>
      <c r="L4" s="1"/>
      <c r="M4" s="10"/>
      <c r="N4" s="10">
        <v>27500</v>
      </c>
    </row>
    <row r="5" spans="1:15">
      <c r="A5" s="7"/>
      <c r="B5" s="7"/>
      <c r="C5" s="10"/>
      <c r="D5" s="10"/>
      <c r="E5" s="10"/>
      <c r="F5" s="122"/>
      <c r="G5" s="7"/>
      <c r="H5" s="9">
        <v>30</v>
      </c>
      <c r="I5" s="2"/>
      <c r="J5" s="2"/>
      <c r="K5" s="6"/>
      <c r="L5" s="1"/>
      <c r="M5" s="10"/>
      <c r="N5" s="10"/>
    </row>
    <row r="6" spans="1:15">
      <c r="A6" s="7"/>
      <c r="B6" s="7"/>
      <c r="C6" s="10"/>
      <c r="D6" s="10"/>
      <c r="E6" s="10"/>
      <c r="F6" s="122"/>
      <c r="G6" s="7"/>
      <c r="H6" s="9">
        <v>31</v>
      </c>
      <c r="I6" s="2"/>
      <c r="J6" s="2"/>
      <c r="K6" s="6"/>
      <c r="L6" s="1"/>
      <c r="M6" s="10"/>
      <c r="N6" s="10"/>
    </row>
    <row r="7" spans="1:15">
      <c r="A7" s="7"/>
      <c r="B7" s="7"/>
      <c r="C7" s="10"/>
      <c r="D7" s="10"/>
      <c r="E7" s="10"/>
      <c r="F7" s="122"/>
      <c r="G7" s="7"/>
      <c r="H7" s="9">
        <v>32</v>
      </c>
      <c r="I7" s="2"/>
      <c r="J7" s="2"/>
      <c r="K7" s="6"/>
      <c r="L7" s="1"/>
      <c r="M7" s="10"/>
      <c r="N7" s="10"/>
    </row>
    <row r="8" spans="1:15">
      <c r="A8" s="7"/>
      <c r="B8" s="7"/>
      <c r="C8" s="10"/>
      <c r="D8" s="10"/>
      <c r="E8" s="10"/>
      <c r="F8" s="122"/>
      <c r="G8" s="7"/>
      <c r="H8" s="9">
        <v>34</v>
      </c>
      <c r="I8" s="2"/>
      <c r="J8" s="2"/>
      <c r="K8" s="6"/>
      <c r="L8" s="1"/>
      <c r="M8" s="10"/>
      <c r="N8" s="10"/>
    </row>
    <row r="9" spans="1:15">
      <c r="A9" s="7"/>
      <c r="B9" s="7"/>
      <c r="C9" s="10"/>
      <c r="D9" s="10"/>
      <c r="E9" s="10"/>
      <c r="F9" s="122"/>
      <c r="G9" s="7"/>
      <c r="H9" s="9">
        <v>36</v>
      </c>
      <c r="I9" s="2"/>
      <c r="J9" s="2"/>
      <c r="K9" s="6"/>
      <c r="L9" s="1"/>
      <c r="M9" s="10"/>
      <c r="N9" s="10"/>
    </row>
    <row r="10" spans="1:15">
      <c r="A10" s="7"/>
      <c r="B10" s="7"/>
      <c r="C10" s="10"/>
      <c r="D10" s="10"/>
      <c r="E10" s="10"/>
      <c r="F10" s="122"/>
      <c r="G10" s="7"/>
      <c r="H10" s="9"/>
      <c r="I10" s="2"/>
      <c r="J10" s="2"/>
      <c r="K10" s="6"/>
      <c r="L10" s="1"/>
      <c r="M10" s="10"/>
      <c r="N10" s="10"/>
    </row>
    <row r="11" spans="1:15">
      <c r="A11" s="7"/>
      <c r="B11" s="7"/>
      <c r="C11" s="10"/>
      <c r="D11" s="10"/>
      <c r="E11" s="10"/>
      <c r="F11" s="122"/>
      <c r="G11" s="7"/>
      <c r="H11" s="123"/>
      <c r="I11" s="124"/>
      <c r="J11" s="124"/>
      <c r="K11" s="124"/>
      <c r="L11" s="125"/>
      <c r="M11" s="10"/>
      <c r="N11" s="10"/>
    </row>
    <row r="12" spans="1:15">
      <c r="A12" s="7"/>
      <c r="B12" s="7"/>
      <c r="C12" s="10"/>
      <c r="D12" s="10"/>
      <c r="E12" s="10"/>
      <c r="F12" s="7"/>
      <c r="G12" s="7"/>
      <c r="H12" s="126"/>
      <c r="I12" s="127"/>
      <c r="J12" s="127"/>
      <c r="K12" s="127"/>
      <c r="L12" s="128"/>
      <c r="M12" s="10"/>
      <c r="N12" s="10"/>
    </row>
    <row r="13" spans="1:15">
      <c r="A13" s="8"/>
      <c r="B13" s="8"/>
      <c r="C13" s="5"/>
      <c r="D13" s="5"/>
      <c r="E13" s="5"/>
      <c r="F13" s="8"/>
      <c r="G13" s="8"/>
      <c r="H13" s="129"/>
      <c r="I13" s="130"/>
      <c r="J13" s="130"/>
      <c r="K13" s="130"/>
      <c r="L13" s="131"/>
      <c r="M13" s="5"/>
      <c r="N13" s="5"/>
    </row>
    <row r="14" spans="1:15">
      <c r="A14" s="7"/>
      <c r="B14" s="7"/>
      <c r="C14" s="10"/>
      <c r="D14" s="10"/>
      <c r="E14" s="10"/>
      <c r="F14" s="7"/>
      <c r="G14" s="7"/>
      <c r="H14" s="22" t="s">
        <v>0</v>
      </c>
      <c r="I14" s="5" t="s">
        <v>20</v>
      </c>
      <c r="J14" s="5" t="s">
        <v>21</v>
      </c>
      <c r="K14" s="21" t="s">
        <v>22</v>
      </c>
      <c r="L14" s="13"/>
      <c r="M14" s="16"/>
      <c r="N14" s="16"/>
    </row>
    <row r="15" spans="1:15">
      <c r="A15" s="10">
        <v>2</v>
      </c>
      <c r="B15" s="7"/>
      <c r="C15" s="10">
        <v>111331</v>
      </c>
      <c r="D15" s="10" t="s">
        <v>14</v>
      </c>
      <c r="E15" s="10" t="s">
        <v>17</v>
      </c>
      <c r="F15" s="122" t="s">
        <v>11</v>
      </c>
      <c r="G15" s="10" t="s">
        <v>12</v>
      </c>
      <c r="H15" s="9">
        <v>28</v>
      </c>
      <c r="I15" s="2"/>
      <c r="J15" s="2"/>
      <c r="K15" s="6"/>
      <c r="L15" s="1"/>
      <c r="M15" s="10" t="s">
        <v>29</v>
      </c>
      <c r="N15" s="10" t="s">
        <v>104</v>
      </c>
    </row>
    <row r="16" spans="1:15">
      <c r="A16" s="7"/>
      <c r="B16" s="7"/>
      <c r="C16" s="10"/>
      <c r="D16" s="10"/>
      <c r="E16" s="10"/>
      <c r="F16" s="122"/>
      <c r="G16" s="10"/>
      <c r="H16" s="9">
        <v>29</v>
      </c>
      <c r="I16" s="2"/>
      <c r="J16" s="2"/>
      <c r="K16" s="6"/>
      <c r="L16" s="1"/>
      <c r="M16" s="10"/>
      <c r="N16" s="10"/>
    </row>
    <row r="17" spans="1:14">
      <c r="A17" s="7"/>
      <c r="B17" s="7"/>
      <c r="C17" s="10"/>
      <c r="D17" s="10"/>
      <c r="E17" s="10"/>
      <c r="F17" s="122"/>
      <c r="G17" s="7"/>
      <c r="H17" s="9">
        <v>30</v>
      </c>
      <c r="I17" s="2"/>
      <c r="J17" s="2"/>
      <c r="K17" s="6"/>
      <c r="L17" s="1"/>
      <c r="M17" s="10"/>
      <c r="N17" s="10"/>
    </row>
    <row r="18" spans="1:14">
      <c r="A18" s="7"/>
      <c r="B18" s="7"/>
      <c r="C18" s="10"/>
      <c r="D18" s="10"/>
      <c r="E18" s="10"/>
      <c r="F18" s="122"/>
      <c r="G18" s="7"/>
      <c r="H18" s="9">
        <v>31</v>
      </c>
      <c r="I18" s="2"/>
      <c r="J18" s="2"/>
      <c r="K18" s="6"/>
      <c r="L18" s="1"/>
      <c r="M18" s="10"/>
      <c r="N18" s="10"/>
    </row>
    <row r="19" spans="1:14">
      <c r="A19" s="7"/>
      <c r="B19" s="7"/>
      <c r="C19" s="10"/>
      <c r="D19" s="10"/>
      <c r="E19" s="10"/>
      <c r="F19" s="122"/>
      <c r="G19" s="7"/>
      <c r="H19" s="9">
        <v>32</v>
      </c>
      <c r="I19" s="2"/>
      <c r="J19" s="2"/>
      <c r="K19" s="6"/>
      <c r="L19" s="1"/>
      <c r="M19" s="10"/>
      <c r="N19" s="10"/>
    </row>
    <row r="20" spans="1:14">
      <c r="A20" s="7"/>
      <c r="B20" s="7"/>
      <c r="C20" s="10"/>
      <c r="D20" s="10"/>
      <c r="E20" s="10"/>
      <c r="F20" s="122"/>
      <c r="G20" s="7"/>
      <c r="H20" s="9">
        <v>34</v>
      </c>
      <c r="I20" s="2"/>
      <c r="J20" s="2"/>
      <c r="K20" s="6"/>
      <c r="L20" s="1"/>
      <c r="M20" s="10"/>
      <c r="N20" s="10"/>
    </row>
    <row r="21" spans="1:14">
      <c r="A21" s="7"/>
      <c r="B21" s="7"/>
      <c r="C21" s="10"/>
      <c r="D21" s="10"/>
      <c r="E21" s="10"/>
      <c r="F21" s="122"/>
      <c r="G21" s="7"/>
      <c r="H21" s="9">
        <v>36</v>
      </c>
      <c r="I21" s="2"/>
      <c r="J21" s="2"/>
      <c r="K21" s="6"/>
      <c r="L21" s="1"/>
      <c r="M21" s="10"/>
      <c r="N21" s="10"/>
    </row>
    <row r="22" spans="1:14">
      <c r="A22" s="7"/>
      <c r="B22" s="7"/>
      <c r="C22" s="10"/>
      <c r="D22" s="10"/>
      <c r="E22" s="10"/>
      <c r="F22" s="122"/>
      <c r="G22" s="7"/>
      <c r="H22" s="9"/>
      <c r="I22" s="2"/>
      <c r="J22" s="2"/>
      <c r="K22" s="6"/>
      <c r="L22" s="1"/>
      <c r="M22" s="10"/>
      <c r="N22" s="10"/>
    </row>
    <row r="23" spans="1:14">
      <c r="A23" s="7"/>
      <c r="B23" s="7"/>
      <c r="C23" s="10"/>
      <c r="D23" s="10"/>
      <c r="E23" s="10"/>
      <c r="F23" s="122"/>
      <c r="G23" s="7"/>
      <c r="H23" s="123"/>
      <c r="I23" s="124"/>
      <c r="J23" s="124"/>
      <c r="K23" s="124"/>
      <c r="L23" s="125"/>
      <c r="M23" s="10"/>
      <c r="N23" s="10"/>
    </row>
    <row r="24" spans="1:14">
      <c r="A24" s="7"/>
      <c r="B24" s="7"/>
      <c r="C24" s="10"/>
      <c r="D24" s="10"/>
      <c r="E24" s="10"/>
      <c r="F24" s="7"/>
      <c r="G24" s="7"/>
      <c r="H24" s="126"/>
      <c r="I24" s="127"/>
      <c r="J24" s="127"/>
      <c r="K24" s="127"/>
      <c r="L24" s="128"/>
      <c r="M24" s="10"/>
      <c r="N24" s="10"/>
    </row>
    <row r="25" spans="1:14">
      <c r="A25" s="8"/>
      <c r="B25" s="8"/>
      <c r="C25" s="5"/>
      <c r="D25" s="5"/>
      <c r="E25" s="5"/>
      <c r="F25" s="8"/>
      <c r="G25" s="8"/>
      <c r="H25" s="129"/>
      <c r="I25" s="130"/>
      <c r="J25" s="130"/>
      <c r="K25" s="130"/>
      <c r="L25" s="131"/>
      <c r="M25" s="5"/>
      <c r="N25" s="5"/>
    </row>
    <row r="26" spans="1:14">
      <c r="A26" s="7"/>
      <c r="B26" s="7"/>
      <c r="C26" s="10"/>
      <c r="D26" s="10"/>
      <c r="E26" s="10"/>
      <c r="F26" s="7"/>
      <c r="G26" s="7"/>
      <c r="H26" s="22" t="s">
        <v>0</v>
      </c>
      <c r="I26" s="5" t="s">
        <v>20</v>
      </c>
      <c r="J26" s="5" t="s">
        <v>21</v>
      </c>
      <c r="K26" s="21" t="s">
        <v>22</v>
      </c>
      <c r="L26" s="13"/>
      <c r="M26" s="16"/>
      <c r="N26" s="16"/>
    </row>
    <row r="27" spans="1:14">
      <c r="A27" s="10">
        <v>3</v>
      </c>
      <c r="B27" s="7"/>
      <c r="C27" s="10">
        <v>111331</v>
      </c>
      <c r="D27" s="10" t="s">
        <v>14</v>
      </c>
      <c r="E27" s="10" t="s">
        <v>18</v>
      </c>
      <c r="F27" s="122" t="s">
        <v>19</v>
      </c>
      <c r="G27" s="10" t="s">
        <v>12</v>
      </c>
      <c r="H27" s="9">
        <v>28</v>
      </c>
      <c r="I27" s="2"/>
      <c r="J27" s="2"/>
      <c r="K27" s="6"/>
      <c r="L27" s="1"/>
      <c r="M27" s="10" t="s">
        <v>29</v>
      </c>
      <c r="N27" s="10" t="s">
        <v>104</v>
      </c>
    </row>
    <row r="28" spans="1:14">
      <c r="A28" s="7"/>
      <c r="B28" s="7"/>
      <c r="C28" s="10"/>
      <c r="D28" s="10"/>
      <c r="E28" s="10"/>
      <c r="F28" s="122"/>
      <c r="G28" s="10"/>
      <c r="H28" s="9">
        <v>29</v>
      </c>
      <c r="I28" s="2"/>
      <c r="J28" s="2"/>
      <c r="K28" s="6"/>
      <c r="L28" s="1"/>
      <c r="M28" s="10"/>
      <c r="N28" s="10"/>
    </row>
    <row r="29" spans="1:14">
      <c r="A29" s="7"/>
      <c r="B29" s="7"/>
      <c r="C29" s="10"/>
      <c r="D29" s="10"/>
      <c r="E29" s="10"/>
      <c r="F29" s="122"/>
      <c r="G29" s="7"/>
      <c r="H29" s="9">
        <v>30</v>
      </c>
      <c r="I29" s="2"/>
      <c r="J29" s="2"/>
      <c r="K29" s="6"/>
      <c r="L29" s="1"/>
      <c r="M29" s="10"/>
      <c r="N29" s="10"/>
    </row>
    <row r="30" spans="1:14">
      <c r="A30" s="7"/>
      <c r="B30" s="7"/>
      <c r="C30" s="10"/>
      <c r="D30" s="10"/>
      <c r="E30" s="10"/>
      <c r="F30" s="122"/>
      <c r="G30" s="7"/>
      <c r="H30" s="9">
        <v>31</v>
      </c>
      <c r="I30" s="2"/>
      <c r="J30" s="2"/>
      <c r="K30" s="6"/>
      <c r="L30" s="1"/>
      <c r="M30" s="10"/>
      <c r="N30" s="10"/>
    </row>
    <row r="31" spans="1:14">
      <c r="A31" s="7"/>
      <c r="B31" s="7"/>
      <c r="C31" s="10"/>
      <c r="D31" s="10"/>
      <c r="E31" s="10"/>
      <c r="F31" s="122"/>
      <c r="G31" s="7"/>
      <c r="H31" s="9">
        <v>32</v>
      </c>
      <c r="I31" s="2"/>
      <c r="J31" s="2"/>
      <c r="K31" s="6"/>
      <c r="L31" s="1"/>
      <c r="M31" s="10"/>
      <c r="N31" s="10"/>
    </row>
    <row r="32" spans="1:14">
      <c r="A32" s="7"/>
      <c r="B32" s="7"/>
      <c r="C32" s="10"/>
      <c r="D32" s="10"/>
      <c r="E32" s="10"/>
      <c r="F32" s="122"/>
      <c r="G32" s="7"/>
      <c r="H32" s="9">
        <v>34</v>
      </c>
      <c r="I32" s="2"/>
      <c r="J32" s="2"/>
      <c r="K32" s="6"/>
      <c r="L32" s="1"/>
      <c r="M32" s="10"/>
      <c r="N32" s="10"/>
    </row>
    <row r="33" spans="1:14">
      <c r="A33" s="7"/>
      <c r="B33" s="7"/>
      <c r="C33" s="10"/>
      <c r="D33" s="10"/>
      <c r="E33" s="10"/>
      <c r="F33" s="122"/>
      <c r="G33" s="7"/>
      <c r="H33" s="9">
        <v>36</v>
      </c>
      <c r="I33" s="2"/>
      <c r="J33" s="2"/>
      <c r="K33" s="6"/>
      <c r="L33" s="1"/>
      <c r="M33" s="10"/>
      <c r="N33" s="10"/>
    </row>
    <row r="34" spans="1:14">
      <c r="A34" s="7"/>
      <c r="B34" s="7"/>
      <c r="C34" s="10"/>
      <c r="D34" s="10"/>
      <c r="E34" s="10"/>
      <c r="F34" s="122"/>
      <c r="G34" s="7"/>
      <c r="H34" s="9"/>
      <c r="I34" s="2"/>
      <c r="J34" s="2"/>
      <c r="K34" s="6"/>
      <c r="L34" s="1"/>
      <c r="M34" s="10"/>
      <c r="N34" s="10"/>
    </row>
    <row r="35" spans="1:14">
      <c r="A35" s="7"/>
      <c r="B35" s="7"/>
      <c r="C35" s="10"/>
      <c r="D35" s="10"/>
      <c r="E35" s="10"/>
      <c r="F35" s="122"/>
      <c r="G35" s="7"/>
      <c r="H35" s="123"/>
      <c r="I35" s="124"/>
      <c r="J35" s="124"/>
      <c r="K35" s="124"/>
      <c r="L35" s="125"/>
      <c r="M35" s="10"/>
      <c r="N35" s="10"/>
    </row>
    <row r="36" spans="1:14">
      <c r="A36" s="7"/>
      <c r="B36" s="7"/>
      <c r="C36" s="10"/>
      <c r="D36" s="10"/>
      <c r="E36" s="10"/>
      <c r="F36" s="7"/>
      <c r="G36" s="7"/>
      <c r="H36" s="126"/>
      <c r="I36" s="127"/>
      <c r="J36" s="127"/>
      <c r="K36" s="127"/>
      <c r="L36" s="128"/>
      <c r="M36" s="10"/>
      <c r="N36" s="10"/>
    </row>
    <row r="37" spans="1:14">
      <c r="A37" s="8"/>
      <c r="B37" s="8"/>
      <c r="C37" s="5"/>
      <c r="D37" s="5"/>
      <c r="E37" s="5"/>
      <c r="F37" s="8"/>
      <c r="G37" s="8"/>
      <c r="H37" s="129"/>
      <c r="I37" s="130"/>
      <c r="J37" s="130"/>
      <c r="K37" s="130"/>
      <c r="L37" s="131"/>
      <c r="M37" s="5"/>
      <c r="N37" s="5"/>
    </row>
    <row r="38" spans="1:14">
      <c r="A38" s="7"/>
      <c r="B38" s="7"/>
      <c r="C38" s="10"/>
      <c r="D38" s="10"/>
      <c r="E38" s="10"/>
      <c r="F38" s="7"/>
      <c r="G38" s="7"/>
      <c r="H38" s="22" t="s">
        <v>0</v>
      </c>
      <c r="I38" s="5" t="s">
        <v>20</v>
      </c>
      <c r="J38" s="5" t="s">
        <v>21</v>
      </c>
      <c r="K38" s="21" t="s">
        <v>22</v>
      </c>
      <c r="L38" s="13"/>
      <c r="M38" s="16"/>
      <c r="N38" s="16"/>
    </row>
    <row r="39" spans="1:14">
      <c r="A39" s="10">
        <v>4</v>
      </c>
      <c r="B39" s="7"/>
      <c r="C39" s="10"/>
      <c r="D39" s="10"/>
      <c r="E39" s="10" t="s">
        <v>112</v>
      </c>
      <c r="F39" s="122"/>
      <c r="G39" s="10" t="s">
        <v>12</v>
      </c>
      <c r="H39" s="9">
        <v>28</v>
      </c>
      <c r="I39" s="2"/>
      <c r="J39" s="2"/>
      <c r="K39" s="6"/>
      <c r="L39" s="1"/>
      <c r="M39" s="10" t="s">
        <v>29</v>
      </c>
      <c r="N39" s="10" t="s">
        <v>105</v>
      </c>
    </row>
    <row r="40" spans="1:14">
      <c r="A40" s="7"/>
      <c r="B40" s="7"/>
      <c r="C40" s="10"/>
      <c r="D40" s="10"/>
      <c r="E40" s="10"/>
      <c r="F40" s="122"/>
      <c r="G40" s="10"/>
      <c r="H40" s="9">
        <v>29</v>
      </c>
      <c r="I40" s="2"/>
      <c r="J40" s="2"/>
      <c r="K40" s="6"/>
      <c r="L40" s="1"/>
      <c r="M40" s="10"/>
      <c r="N40" s="10"/>
    </row>
    <row r="41" spans="1:14">
      <c r="A41" s="7"/>
      <c r="B41" s="7"/>
      <c r="C41" s="10"/>
      <c r="D41" s="10"/>
      <c r="E41" s="10"/>
      <c r="F41" s="122"/>
      <c r="G41" s="7"/>
      <c r="H41" s="9">
        <v>30</v>
      </c>
      <c r="I41" s="2"/>
      <c r="J41" s="2"/>
      <c r="K41" s="6"/>
      <c r="L41" s="1"/>
      <c r="M41" s="10"/>
      <c r="N41" s="10"/>
    </row>
    <row r="42" spans="1:14">
      <c r="A42" s="7"/>
      <c r="B42" s="7"/>
      <c r="C42" s="10"/>
      <c r="D42" s="10"/>
      <c r="E42" s="10"/>
      <c r="F42" s="122"/>
      <c r="G42" s="7"/>
      <c r="H42" s="9">
        <v>31</v>
      </c>
      <c r="I42" s="2"/>
      <c r="J42" s="2"/>
      <c r="K42" s="6"/>
      <c r="L42" s="1"/>
      <c r="M42" s="10"/>
      <c r="N42" s="10"/>
    </row>
    <row r="43" spans="1:14">
      <c r="A43" s="7"/>
      <c r="B43" s="7"/>
      <c r="C43" s="10"/>
      <c r="D43" s="10"/>
      <c r="E43" s="10"/>
      <c r="F43" s="122"/>
      <c r="G43" s="7"/>
      <c r="H43" s="9">
        <v>32</v>
      </c>
      <c r="I43" s="2"/>
      <c r="J43" s="2"/>
      <c r="K43" s="6"/>
      <c r="L43" s="1"/>
      <c r="M43" s="10"/>
      <c r="N43" s="10"/>
    </row>
    <row r="44" spans="1:14">
      <c r="A44" s="7"/>
      <c r="B44" s="7"/>
      <c r="C44" s="10"/>
      <c r="D44" s="10"/>
      <c r="E44" s="10"/>
      <c r="F44" s="122"/>
      <c r="G44" s="7"/>
      <c r="H44" s="9">
        <v>34</v>
      </c>
      <c r="I44" s="2"/>
      <c r="J44" s="2"/>
      <c r="K44" s="6"/>
      <c r="L44" s="1"/>
      <c r="M44" s="10"/>
      <c r="N44" s="10"/>
    </row>
    <row r="45" spans="1:14">
      <c r="A45" s="7"/>
      <c r="B45" s="7"/>
      <c r="C45" s="10"/>
      <c r="D45" s="10"/>
      <c r="E45" s="10"/>
      <c r="F45" s="122"/>
      <c r="G45" s="7"/>
      <c r="H45" s="9">
        <v>36</v>
      </c>
      <c r="I45" s="2"/>
      <c r="J45" s="2"/>
      <c r="K45" s="6"/>
      <c r="L45" s="1"/>
      <c r="M45" s="10"/>
      <c r="N45" s="10"/>
    </row>
    <row r="46" spans="1:14">
      <c r="A46" s="7"/>
      <c r="B46" s="7"/>
      <c r="C46" s="10"/>
      <c r="D46" s="10"/>
      <c r="E46" s="10"/>
      <c r="F46" s="122"/>
      <c r="G46" s="7"/>
      <c r="H46" s="9"/>
      <c r="I46" s="2"/>
      <c r="J46" s="2"/>
      <c r="K46" s="6"/>
      <c r="L46" s="1"/>
      <c r="M46" s="10"/>
      <c r="N46" s="10"/>
    </row>
    <row r="47" spans="1:14">
      <c r="A47" s="7"/>
      <c r="B47" s="7"/>
      <c r="C47" s="10"/>
      <c r="D47" s="10"/>
      <c r="E47" s="10"/>
      <c r="F47" s="122"/>
      <c r="G47" s="7"/>
      <c r="H47" s="123"/>
      <c r="I47" s="124"/>
      <c r="J47" s="124"/>
      <c r="K47" s="124"/>
      <c r="L47" s="125"/>
      <c r="M47" s="10"/>
      <c r="N47" s="10"/>
    </row>
    <row r="48" spans="1:14">
      <c r="A48" s="7"/>
      <c r="B48" s="7"/>
      <c r="C48" s="10"/>
      <c r="D48" s="10"/>
      <c r="E48" s="10"/>
      <c r="F48" s="7"/>
      <c r="G48" s="7"/>
      <c r="H48" s="126"/>
      <c r="I48" s="127"/>
      <c r="J48" s="127"/>
      <c r="K48" s="127"/>
      <c r="L48" s="128"/>
      <c r="M48" s="10"/>
      <c r="N48" s="10"/>
    </row>
    <row r="49" spans="1:15">
      <c r="A49" s="8"/>
      <c r="B49" s="8"/>
      <c r="C49" s="5"/>
      <c r="D49" s="5"/>
      <c r="E49" s="5"/>
      <c r="F49" s="8"/>
      <c r="G49" s="8"/>
      <c r="H49" s="129"/>
      <c r="I49" s="130"/>
      <c r="J49" s="130"/>
      <c r="K49" s="130"/>
      <c r="L49" s="131"/>
      <c r="M49" s="5"/>
      <c r="N49" s="5"/>
    </row>
    <row r="50" spans="1:15">
      <c r="A50" s="7"/>
      <c r="B50" s="7"/>
      <c r="C50" s="10"/>
      <c r="D50" s="10"/>
      <c r="E50" s="10"/>
      <c r="F50" s="7"/>
      <c r="G50" s="7"/>
      <c r="H50" s="22" t="s">
        <v>0</v>
      </c>
      <c r="I50" s="5" t="s">
        <v>20</v>
      </c>
      <c r="J50" s="5" t="s">
        <v>21</v>
      </c>
      <c r="K50" s="21" t="s">
        <v>22</v>
      </c>
      <c r="L50" s="13"/>
      <c r="M50" s="16"/>
      <c r="N50" s="16"/>
    </row>
    <row r="51" spans="1:15">
      <c r="A51" s="10">
        <v>5</v>
      </c>
      <c r="B51" s="7"/>
      <c r="C51" s="10"/>
      <c r="D51" s="10"/>
      <c r="E51" s="10" t="s">
        <v>113</v>
      </c>
      <c r="F51" s="122"/>
      <c r="G51" s="10" t="s">
        <v>12</v>
      </c>
      <c r="H51" s="9">
        <v>28</v>
      </c>
      <c r="I51" s="2"/>
      <c r="J51" s="2"/>
      <c r="K51" s="6"/>
      <c r="L51" s="1"/>
      <c r="M51" s="10" t="s">
        <v>29</v>
      </c>
      <c r="N51" s="10" t="s">
        <v>105</v>
      </c>
    </row>
    <row r="52" spans="1:15">
      <c r="A52" s="7"/>
      <c r="B52" s="7"/>
      <c r="C52" s="10"/>
      <c r="D52" s="10"/>
      <c r="E52" s="10"/>
      <c r="F52" s="122"/>
      <c r="G52" s="10"/>
      <c r="H52" s="9">
        <v>29</v>
      </c>
      <c r="I52" s="2"/>
      <c r="J52" s="2"/>
      <c r="K52" s="6"/>
      <c r="L52" s="1"/>
      <c r="M52" s="10"/>
      <c r="N52" s="10"/>
    </row>
    <row r="53" spans="1:15">
      <c r="A53" s="7"/>
      <c r="B53" s="7"/>
      <c r="C53" s="10"/>
      <c r="D53" s="10"/>
      <c r="E53" s="10"/>
      <c r="F53" s="122"/>
      <c r="G53" s="7"/>
      <c r="H53" s="9">
        <v>30</v>
      </c>
      <c r="I53" s="2"/>
      <c r="J53" s="2"/>
      <c r="K53" s="6"/>
      <c r="L53" s="1"/>
      <c r="M53" s="10"/>
      <c r="N53" s="10"/>
    </row>
    <row r="54" spans="1:15">
      <c r="A54" s="7"/>
      <c r="B54" s="7"/>
      <c r="C54" s="10"/>
      <c r="D54" s="10"/>
      <c r="E54" s="10"/>
      <c r="F54" s="122"/>
      <c r="G54" s="7"/>
      <c r="H54" s="9">
        <v>31</v>
      </c>
      <c r="I54" s="2"/>
      <c r="J54" s="2"/>
      <c r="K54" s="6"/>
      <c r="L54" s="1"/>
      <c r="M54" s="10"/>
      <c r="N54" s="10"/>
    </row>
    <row r="55" spans="1:15">
      <c r="A55" s="7"/>
      <c r="B55" s="7"/>
      <c r="C55" s="10"/>
      <c r="D55" s="10"/>
      <c r="E55" s="10"/>
      <c r="F55" s="122"/>
      <c r="G55" s="7"/>
      <c r="H55" s="9">
        <v>32</v>
      </c>
      <c r="I55" s="2"/>
      <c r="J55" s="2"/>
      <c r="K55" s="6"/>
      <c r="L55" s="1"/>
      <c r="M55" s="10"/>
      <c r="N55" s="10"/>
    </row>
    <row r="56" spans="1:15">
      <c r="A56" s="7"/>
      <c r="B56" s="7"/>
      <c r="C56" s="10"/>
      <c r="D56" s="10"/>
      <c r="E56" s="10"/>
      <c r="F56" s="122"/>
      <c r="G56" s="7"/>
      <c r="H56" s="9">
        <v>34</v>
      </c>
      <c r="I56" s="2"/>
      <c r="J56" s="2"/>
      <c r="K56" s="6"/>
      <c r="L56" s="1"/>
      <c r="M56" s="10"/>
      <c r="N56" s="10"/>
    </row>
    <row r="57" spans="1:15">
      <c r="A57" s="7"/>
      <c r="B57" s="7"/>
      <c r="C57" s="10"/>
      <c r="D57" s="10"/>
      <c r="E57" s="10"/>
      <c r="F57" s="122"/>
      <c r="G57" s="7"/>
      <c r="H57" s="9">
        <v>36</v>
      </c>
      <c r="I57" s="2"/>
      <c r="J57" s="2"/>
      <c r="K57" s="6"/>
      <c r="L57" s="1"/>
      <c r="M57" s="10"/>
      <c r="N57" s="10"/>
    </row>
    <row r="58" spans="1:15">
      <c r="A58" s="7"/>
      <c r="B58" s="7"/>
      <c r="C58" s="10"/>
      <c r="D58" s="10"/>
      <c r="E58" s="10"/>
      <c r="F58" s="122"/>
      <c r="G58" s="7"/>
      <c r="H58" s="9"/>
      <c r="I58" s="2"/>
      <c r="J58" s="2"/>
      <c r="K58" s="6"/>
      <c r="L58" s="1"/>
      <c r="M58" s="10"/>
      <c r="N58" s="10"/>
    </row>
    <row r="59" spans="1:15">
      <c r="A59" s="7"/>
      <c r="B59" s="7"/>
      <c r="C59" s="10"/>
      <c r="D59" s="10"/>
      <c r="E59" s="10"/>
      <c r="F59" s="122"/>
      <c r="G59" s="7"/>
      <c r="H59" s="123"/>
      <c r="I59" s="124"/>
      <c r="J59" s="124"/>
      <c r="K59" s="124"/>
      <c r="L59" s="125"/>
      <c r="M59" s="10"/>
      <c r="N59" s="10"/>
    </row>
    <row r="60" spans="1:15">
      <c r="A60" s="7"/>
      <c r="B60" s="7"/>
      <c r="C60" s="10"/>
      <c r="D60" s="10"/>
      <c r="E60" s="10"/>
      <c r="F60" s="7"/>
      <c r="G60" s="7"/>
      <c r="H60" s="126"/>
      <c r="I60" s="127"/>
      <c r="J60" s="127"/>
      <c r="K60" s="127"/>
      <c r="L60" s="128"/>
      <c r="M60" s="10"/>
      <c r="N60" s="10"/>
    </row>
    <row r="61" spans="1:15" s="88" customFormat="1">
      <c r="A61" s="8"/>
      <c r="B61" s="8"/>
      <c r="C61" s="5"/>
      <c r="D61" s="5"/>
      <c r="E61" s="5"/>
      <c r="F61" s="8"/>
      <c r="G61" s="8"/>
      <c r="H61" s="129"/>
      <c r="I61" s="130"/>
      <c r="J61" s="130"/>
      <c r="K61" s="130"/>
      <c r="L61" s="131"/>
      <c r="M61" s="5"/>
      <c r="N61" s="5"/>
      <c r="O61"/>
    </row>
    <row r="62" spans="1:15" s="88" customFormat="1">
      <c r="A62" s="7"/>
      <c r="B62" s="7"/>
      <c r="C62" s="10"/>
      <c r="D62" s="10"/>
      <c r="E62" s="10"/>
      <c r="F62" s="7"/>
      <c r="G62" s="7"/>
      <c r="H62" s="87" t="s">
        <v>0</v>
      </c>
      <c r="I62" s="5" t="s">
        <v>20</v>
      </c>
      <c r="J62" s="5" t="s">
        <v>21</v>
      </c>
      <c r="K62" s="86" t="s">
        <v>22</v>
      </c>
      <c r="L62" s="13"/>
      <c r="M62" s="16"/>
      <c r="N62" s="16"/>
    </row>
    <row r="63" spans="1:15" s="88" customFormat="1">
      <c r="A63" s="10">
        <v>5</v>
      </c>
      <c r="B63" s="7" t="s">
        <v>111</v>
      </c>
      <c r="C63" s="10"/>
      <c r="D63" s="10"/>
      <c r="E63" s="10" t="s">
        <v>111</v>
      </c>
      <c r="F63" s="122"/>
      <c r="G63" s="10" t="s">
        <v>12</v>
      </c>
      <c r="H63" s="9">
        <v>28</v>
      </c>
      <c r="I63" s="2"/>
      <c r="J63" s="2"/>
      <c r="K63" s="6"/>
      <c r="L63" s="1"/>
      <c r="M63" s="10" t="s">
        <v>29</v>
      </c>
      <c r="N63" s="10" t="s">
        <v>105</v>
      </c>
    </row>
    <row r="64" spans="1:15" s="88" customFormat="1">
      <c r="A64" s="7"/>
      <c r="B64" s="7"/>
      <c r="C64" s="10"/>
      <c r="D64" s="10"/>
      <c r="E64" s="10"/>
      <c r="F64" s="122"/>
      <c r="G64" s="10"/>
      <c r="H64" s="9">
        <v>29</v>
      </c>
      <c r="I64" s="2"/>
      <c r="J64" s="2"/>
      <c r="K64" s="6"/>
      <c r="L64" s="1"/>
      <c r="M64" s="10"/>
      <c r="N64" s="10"/>
    </row>
    <row r="65" spans="1:15" s="88" customFormat="1">
      <c r="A65" s="7"/>
      <c r="B65" s="7"/>
      <c r="C65" s="10"/>
      <c r="D65" s="10"/>
      <c r="E65" s="10"/>
      <c r="F65" s="122"/>
      <c r="G65" s="7"/>
      <c r="H65" s="9">
        <v>30</v>
      </c>
      <c r="I65" s="2"/>
      <c r="J65" s="2"/>
      <c r="K65" s="6"/>
      <c r="L65" s="1"/>
      <c r="M65" s="10"/>
      <c r="N65" s="10"/>
    </row>
    <row r="66" spans="1:15" s="88" customFormat="1">
      <c r="A66" s="7"/>
      <c r="B66" s="7"/>
      <c r="C66" s="10"/>
      <c r="D66" s="10"/>
      <c r="E66" s="10"/>
      <c r="F66" s="122"/>
      <c r="G66" s="7"/>
      <c r="H66" s="9">
        <v>31</v>
      </c>
      <c r="I66" s="2"/>
      <c r="J66" s="2"/>
      <c r="K66" s="6"/>
      <c r="L66" s="1"/>
      <c r="M66" s="10"/>
      <c r="N66" s="10"/>
    </row>
    <row r="67" spans="1:15" s="88" customFormat="1">
      <c r="A67" s="7"/>
      <c r="B67" s="7"/>
      <c r="C67" s="10"/>
      <c r="D67" s="10"/>
      <c r="E67" s="10"/>
      <c r="F67" s="122"/>
      <c r="G67" s="7"/>
      <c r="H67" s="9">
        <v>32</v>
      </c>
      <c r="I67" s="2"/>
      <c r="J67" s="2"/>
      <c r="K67" s="6"/>
      <c r="L67" s="1"/>
      <c r="M67" s="10"/>
      <c r="N67" s="10"/>
    </row>
    <row r="68" spans="1:15" s="88" customFormat="1">
      <c r="A68" s="7"/>
      <c r="B68" s="7"/>
      <c r="C68" s="10"/>
      <c r="D68" s="10"/>
      <c r="E68" s="10"/>
      <c r="F68" s="122"/>
      <c r="G68" s="7"/>
      <c r="H68" s="9">
        <v>34</v>
      </c>
      <c r="I68" s="2"/>
      <c r="J68" s="2"/>
      <c r="K68" s="6"/>
      <c r="L68" s="1"/>
      <c r="M68" s="10"/>
      <c r="N68" s="10"/>
    </row>
    <row r="69" spans="1:15" s="88" customFormat="1">
      <c r="A69" s="7"/>
      <c r="B69" s="7"/>
      <c r="C69" s="10"/>
      <c r="D69" s="10"/>
      <c r="E69" s="10"/>
      <c r="F69" s="122"/>
      <c r="G69" s="7"/>
      <c r="H69" s="9">
        <v>36</v>
      </c>
      <c r="I69" s="2"/>
      <c r="J69" s="2"/>
      <c r="K69" s="6"/>
      <c r="L69" s="1"/>
      <c r="M69" s="10"/>
      <c r="N69" s="10"/>
    </row>
    <row r="70" spans="1:15" s="88" customFormat="1">
      <c r="A70" s="7"/>
      <c r="B70" s="7"/>
      <c r="C70" s="10"/>
      <c r="D70" s="10"/>
      <c r="E70" s="10"/>
      <c r="F70" s="122"/>
      <c r="G70" s="7"/>
      <c r="H70" s="9"/>
      <c r="I70" s="2"/>
      <c r="J70" s="2"/>
      <c r="K70" s="6"/>
      <c r="L70" s="1"/>
      <c r="M70" s="10"/>
      <c r="N70" s="10"/>
    </row>
    <row r="71" spans="1:15" s="88" customFormat="1">
      <c r="A71" s="7"/>
      <c r="B71" s="7"/>
      <c r="C71" s="10"/>
      <c r="D71" s="10"/>
      <c r="E71" s="10"/>
      <c r="F71" s="122"/>
      <c r="G71" s="7"/>
      <c r="H71" s="123"/>
      <c r="I71" s="124"/>
      <c r="J71" s="124"/>
      <c r="K71" s="124"/>
      <c r="L71" s="125"/>
      <c r="M71" s="10"/>
      <c r="N71" s="10"/>
    </row>
    <row r="72" spans="1:15" s="88" customFormat="1">
      <c r="A72" s="7"/>
      <c r="B72" s="7"/>
      <c r="C72" s="10"/>
      <c r="D72" s="10"/>
      <c r="E72" s="10"/>
      <c r="F72" s="7"/>
      <c r="G72" s="7"/>
      <c r="H72" s="126"/>
      <c r="I72" s="127"/>
      <c r="J72" s="127"/>
      <c r="K72" s="127"/>
      <c r="L72" s="128"/>
      <c r="M72" s="10"/>
      <c r="N72" s="10"/>
    </row>
    <row r="73" spans="1:15" s="88" customFormat="1">
      <c r="A73" s="8"/>
      <c r="B73" s="8"/>
      <c r="C73" s="5"/>
      <c r="D73" s="5"/>
      <c r="E73" s="5"/>
      <c r="F73" s="8"/>
      <c r="G73" s="8"/>
      <c r="H73" s="129"/>
      <c r="I73" s="130"/>
      <c r="J73" s="130"/>
      <c r="K73" s="130"/>
      <c r="L73" s="131"/>
      <c r="M73" s="5"/>
      <c r="N73" s="5"/>
    </row>
    <row r="74" spans="1:15" s="88" customFormat="1">
      <c r="A74" s="7"/>
      <c r="B74" s="7"/>
      <c r="C74" s="10"/>
      <c r="D74" s="10"/>
      <c r="E74" s="10"/>
      <c r="F74" s="7"/>
      <c r="G74" s="7"/>
      <c r="H74" s="87" t="s">
        <v>0</v>
      </c>
      <c r="I74" s="5" t="s">
        <v>20</v>
      </c>
      <c r="J74" s="5" t="s">
        <v>21</v>
      </c>
      <c r="K74" s="86" t="s">
        <v>22</v>
      </c>
      <c r="L74" s="13"/>
      <c r="M74" s="16"/>
      <c r="N74" s="16"/>
      <c r="O74"/>
    </row>
    <row r="75" spans="1:15" s="88" customFormat="1">
      <c r="A75" s="10">
        <v>6</v>
      </c>
      <c r="B75" s="7"/>
      <c r="C75" s="10"/>
      <c r="D75" s="10"/>
      <c r="E75" s="10"/>
      <c r="F75" s="122"/>
      <c r="G75" s="10" t="s">
        <v>12</v>
      </c>
      <c r="H75" s="9">
        <v>28</v>
      </c>
      <c r="I75" s="2"/>
      <c r="J75" s="2"/>
      <c r="K75" s="6"/>
      <c r="L75" s="1"/>
      <c r="M75" s="10" t="s">
        <v>29</v>
      </c>
      <c r="N75" s="10" t="s">
        <v>106</v>
      </c>
      <c r="O75"/>
    </row>
    <row r="76" spans="1:15" s="88" customFormat="1">
      <c r="A76" s="7"/>
      <c r="B76" s="7"/>
      <c r="C76" s="10"/>
      <c r="D76" s="10"/>
      <c r="E76" s="10"/>
      <c r="F76" s="122"/>
      <c r="G76" s="10"/>
      <c r="H76" s="9">
        <v>29</v>
      </c>
      <c r="I76" s="2"/>
      <c r="J76" s="2"/>
      <c r="K76" s="6"/>
      <c r="L76" s="1"/>
      <c r="M76" s="10"/>
      <c r="N76" s="10"/>
      <c r="O76"/>
    </row>
    <row r="77" spans="1:15" s="88" customFormat="1">
      <c r="A77" s="7"/>
      <c r="B77" s="7"/>
      <c r="C77" s="10"/>
      <c r="D77" s="10"/>
      <c r="E77" s="10"/>
      <c r="F77" s="122"/>
      <c r="G77" s="7"/>
      <c r="H77" s="9">
        <v>30</v>
      </c>
      <c r="I77" s="2"/>
      <c r="J77" s="2"/>
      <c r="K77" s="6"/>
      <c r="L77" s="1"/>
      <c r="M77" s="10"/>
      <c r="N77" s="10"/>
      <c r="O77"/>
    </row>
    <row r="78" spans="1:15" s="88" customFormat="1">
      <c r="A78" s="7"/>
      <c r="B78" s="7"/>
      <c r="C78" s="10"/>
      <c r="D78" s="10"/>
      <c r="E78" s="10"/>
      <c r="F78" s="122"/>
      <c r="G78" s="7"/>
      <c r="H78" s="9">
        <v>31</v>
      </c>
      <c r="I78" s="2"/>
      <c r="J78" s="2"/>
      <c r="K78" s="6"/>
      <c r="L78" s="1"/>
      <c r="M78" s="10"/>
      <c r="N78" s="10"/>
      <c r="O78"/>
    </row>
    <row r="79" spans="1:15" s="88" customFormat="1">
      <c r="A79" s="7"/>
      <c r="B79" s="7"/>
      <c r="C79" s="10"/>
      <c r="D79" s="10"/>
      <c r="E79" s="10"/>
      <c r="F79" s="122"/>
      <c r="G79" s="7"/>
      <c r="H79" s="9">
        <v>32</v>
      </c>
      <c r="I79" s="2"/>
      <c r="J79" s="2"/>
      <c r="K79" s="6"/>
      <c r="L79" s="1"/>
      <c r="M79" s="10"/>
      <c r="N79" s="10"/>
      <c r="O79"/>
    </row>
    <row r="80" spans="1:15" s="88" customFormat="1">
      <c r="A80" s="7"/>
      <c r="B80" s="7"/>
      <c r="C80" s="10"/>
      <c r="D80" s="10"/>
      <c r="E80" s="10"/>
      <c r="F80" s="122"/>
      <c r="G80" s="7"/>
      <c r="H80" s="9">
        <v>34</v>
      </c>
      <c r="I80" s="2"/>
      <c r="J80" s="2"/>
      <c r="K80" s="6"/>
      <c r="L80" s="1"/>
      <c r="M80" s="10"/>
      <c r="N80" s="10"/>
      <c r="O80"/>
    </row>
    <row r="81" spans="1:15" s="88" customFormat="1">
      <c r="A81" s="7"/>
      <c r="B81" s="7"/>
      <c r="C81" s="10"/>
      <c r="D81" s="10"/>
      <c r="E81" s="10"/>
      <c r="F81" s="122"/>
      <c r="G81" s="7"/>
      <c r="H81" s="9">
        <v>36</v>
      </c>
      <c r="I81" s="2"/>
      <c r="J81" s="2"/>
      <c r="K81" s="6"/>
      <c r="L81" s="1"/>
      <c r="M81" s="10"/>
      <c r="N81" s="10"/>
      <c r="O81"/>
    </row>
    <row r="82" spans="1:15" s="88" customFormat="1">
      <c r="A82" s="7"/>
      <c r="B82" s="7"/>
      <c r="C82" s="10"/>
      <c r="D82" s="10"/>
      <c r="E82" s="10"/>
      <c r="F82" s="122"/>
      <c r="G82" s="7"/>
      <c r="H82" s="9"/>
      <c r="I82" s="2"/>
      <c r="J82" s="2"/>
      <c r="K82" s="6"/>
      <c r="L82" s="1"/>
      <c r="M82" s="10"/>
      <c r="N82" s="10"/>
      <c r="O82"/>
    </row>
    <row r="83" spans="1:15" s="88" customFormat="1">
      <c r="A83" s="7"/>
      <c r="B83" s="7"/>
      <c r="C83" s="10"/>
      <c r="D83" s="10"/>
      <c r="E83" s="10"/>
      <c r="F83" s="122"/>
      <c r="G83" s="7"/>
      <c r="H83" s="123"/>
      <c r="I83" s="124"/>
      <c r="J83" s="124"/>
      <c r="K83" s="124"/>
      <c r="L83" s="125"/>
      <c r="M83" s="10"/>
      <c r="N83" s="10"/>
      <c r="O83"/>
    </row>
    <row r="84" spans="1:15" s="88" customFormat="1">
      <c r="A84" s="7"/>
      <c r="B84" s="7"/>
      <c r="C84" s="10"/>
      <c r="D84" s="10"/>
      <c r="E84" s="10"/>
      <c r="F84" s="7"/>
      <c r="G84" s="7"/>
      <c r="H84" s="126"/>
      <c r="I84" s="127"/>
      <c r="J84" s="127"/>
      <c r="K84" s="127"/>
      <c r="L84" s="128"/>
      <c r="M84" s="10"/>
      <c r="N84" s="10"/>
      <c r="O84"/>
    </row>
    <row r="85" spans="1:15">
      <c r="A85" s="8"/>
      <c r="B85" s="8"/>
      <c r="C85" s="5"/>
      <c r="D85" s="5"/>
      <c r="E85" s="5"/>
      <c r="F85" s="8"/>
      <c r="G85" s="8"/>
      <c r="H85" s="129"/>
      <c r="I85" s="130"/>
      <c r="J85" s="130"/>
      <c r="K85" s="130"/>
      <c r="L85" s="131"/>
      <c r="M85" s="5"/>
      <c r="N85" s="5"/>
    </row>
    <row r="86" spans="1:15">
      <c r="A86" s="7"/>
      <c r="B86" s="7"/>
      <c r="C86" s="10"/>
      <c r="D86" s="10"/>
      <c r="E86" s="10"/>
      <c r="F86" s="7"/>
      <c r="G86" s="7"/>
      <c r="H86" s="22" t="s">
        <v>0</v>
      </c>
      <c r="I86" s="5" t="s">
        <v>20</v>
      </c>
      <c r="J86" s="5" t="s">
        <v>21</v>
      </c>
      <c r="K86" s="21" t="s">
        <v>22</v>
      </c>
      <c r="L86" s="13"/>
      <c r="M86" s="16"/>
      <c r="N86" s="16"/>
    </row>
    <row r="87" spans="1:15">
      <c r="A87" s="10">
        <v>7</v>
      </c>
      <c r="B87" s="7"/>
      <c r="C87" s="10"/>
      <c r="D87" s="10"/>
      <c r="E87" s="10"/>
      <c r="F87" s="122"/>
      <c r="G87" s="10" t="s">
        <v>12</v>
      </c>
      <c r="H87" s="9">
        <v>28</v>
      </c>
      <c r="I87" s="2"/>
      <c r="J87" s="2"/>
      <c r="K87" s="6"/>
      <c r="L87" s="1"/>
      <c r="M87" s="10" t="s">
        <v>29</v>
      </c>
      <c r="N87" s="10" t="s">
        <v>106</v>
      </c>
    </row>
    <row r="88" spans="1:15">
      <c r="A88" s="7"/>
      <c r="B88" s="7"/>
      <c r="C88" s="10"/>
      <c r="D88" s="10"/>
      <c r="E88" s="10"/>
      <c r="F88" s="122"/>
      <c r="G88" s="10"/>
      <c r="H88" s="9">
        <v>29</v>
      </c>
      <c r="I88" s="2"/>
      <c r="J88" s="2"/>
      <c r="K88" s="6"/>
      <c r="L88" s="1"/>
      <c r="M88" s="10"/>
      <c r="N88" s="10"/>
    </row>
    <row r="89" spans="1:15">
      <c r="A89" s="7"/>
      <c r="B89" s="7"/>
      <c r="C89" s="10"/>
      <c r="D89" s="10"/>
      <c r="E89" s="10"/>
      <c r="F89" s="122"/>
      <c r="G89" s="7"/>
      <c r="H89" s="9">
        <v>30</v>
      </c>
      <c r="I89" s="2"/>
      <c r="J89" s="2"/>
      <c r="K89" s="6"/>
      <c r="L89" s="1"/>
      <c r="M89" s="10"/>
      <c r="N89" s="10"/>
    </row>
    <row r="90" spans="1:15">
      <c r="A90" s="7"/>
      <c r="B90" s="7"/>
      <c r="C90" s="10"/>
      <c r="D90" s="10"/>
      <c r="E90" s="10"/>
      <c r="F90" s="122"/>
      <c r="G90" s="7"/>
      <c r="H90" s="9">
        <v>31</v>
      </c>
      <c r="I90" s="2"/>
      <c r="J90" s="2"/>
      <c r="K90" s="6"/>
      <c r="L90" s="1"/>
      <c r="M90" s="10"/>
      <c r="N90" s="10"/>
    </row>
    <row r="91" spans="1:15">
      <c r="A91" s="7"/>
      <c r="B91" s="7"/>
      <c r="C91" s="10"/>
      <c r="D91" s="10"/>
      <c r="E91" s="10"/>
      <c r="F91" s="122"/>
      <c r="G91" s="7"/>
      <c r="H91" s="9">
        <v>32</v>
      </c>
      <c r="I91" s="2"/>
      <c r="J91" s="2"/>
      <c r="K91" s="6"/>
      <c r="L91" s="1"/>
      <c r="M91" s="10"/>
      <c r="N91" s="10"/>
    </row>
    <row r="92" spans="1:15">
      <c r="A92" s="7"/>
      <c r="B92" s="7"/>
      <c r="C92" s="10"/>
      <c r="D92" s="10"/>
      <c r="E92" s="10"/>
      <c r="F92" s="122"/>
      <c r="G92" s="7"/>
      <c r="H92" s="9">
        <v>34</v>
      </c>
      <c r="I92" s="2"/>
      <c r="J92" s="2"/>
      <c r="K92" s="6"/>
      <c r="L92" s="1"/>
      <c r="M92" s="10"/>
      <c r="N92" s="10"/>
    </row>
    <row r="93" spans="1:15">
      <c r="A93" s="7"/>
      <c r="B93" s="7"/>
      <c r="C93" s="10"/>
      <c r="D93" s="10"/>
      <c r="E93" s="10"/>
      <c r="F93" s="122"/>
      <c r="G93" s="7"/>
      <c r="H93" s="9">
        <v>36</v>
      </c>
      <c r="I93" s="2"/>
      <c r="J93" s="2"/>
      <c r="K93" s="6"/>
      <c r="L93" s="1"/>
      <c r="M93" s="10"/>
      <c r="N93" s="10"/>
    </row>
    <row r="94" spans="1:15">
      <c r="A94" s="7"/>
      <c r="B94" s="7"/>
      <c r="C94" s="10"/>
      <c r="D94" s="10"/>
      <c r="E94" s="10"/>
      <c r="F94" s="122"/>
      <c r="G94" s="7"/>
      <c r="H94" s="9"/>
      <c r="I94" s="2"/>
      <c r="J94" s="2"/>
      <c r="K94" s="6"/>
      <c r="L94" s="1"/>
      <c r="M94" s="10"/>
      <c r="N94" s="10"/>
    </row>
    <row r="95" spans="1:15">
      <c r="A95" s="7"/>
      <c r="B95" s="7"/>
      <c r="C95" s="10"/>
      <c r="D95" s="10"/>
      <c r="E95" s="10"/>
      <c r="F95" s="122"/>
      <c r="G95" s="7"/>
      <c r="H95" s="123"/>
      <c r="I95" s="124"/>
      <c r="J95" s="124"/>
      <c r="K95" s="124"/>
      <c r="L95" s="125"/>
      <c r="M95" s="10"/>
      <c r="N95" s="10"/>
    </row>
    <row r="96" spans="1:15">
      <c r="A96" s="7"/>
      <c r="B96" s="7"/>
      <c r="C96" s="10"/>
      <c r="D96" s="10"/>
      <c r="E96" s="10"/>
      <c r="F96" s="7"/>
      <c r="G96" s="7"/>
      <c r="H96" s="126"/>
      <c r="I96" s="127"/>
      <c r="J96" s="127"/>
      <c r="K96" s="127"/>
      <c r="L96" s="128"/>
      <c r="M96" s="10"/>
      <c r="N96" s="10"/>
    </row>
    <row r="97" spans="1:14">
      <c r="A97" s="8"/>
      <c r="B97" s="8"/>
      <c r="C97" s="5"/>
      <c r="D97" s="5"/>
      <c r="E97" s="5"/>
      <c r="F97" s="8"/>
      <c r="G97" s="8"/>
      <c r="H97" s="129"/>
      <c r="I97" s="130"/>
      <c r="J97" s="130"/>
      <c r="K97" s="130"/>
      <c r="L97" s="131"/>
      <c r="M97" s="5"/>
      <c r="N97" s="5"/>
    </row>
  </sheetData>
  <mergeCells count="18">
    <mergeCell ref="F75:F83"/>
    <mergeCell ref="H83:L85"/>
    <mergeCell ref="F87:F95"/>
    <mergeCell ref="H95:L97"/>
    <mergeCell ref="F27:F35"/>
    <mergeCell ref="H35:L37"/>
    <mergeCell ref="F39:F47"/>
    <mergeCell ref="H47:L49"/>
    <mergeCell ref="F51:F59"/>
    <mergeCell ref="H59:L61"/>
    <mergeCell ref="F63:F71"/>
    <mergeCell ref="H71:L73"/>
    <mergeCell ref="H1:K1"/>
    <mergeCell ref="L1:L2"/>
    <mergeCell ref="F3:F11"/>
    <mergeCell ref="H11:L13"/>
    <mergeCell ref="F15:F23"/>
    <mergeCell ref="H23:L2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sheetPr>
    <tabColor theme="3"/>
  </sheetPr>
  <dimension ref="A1:P86"/>
  <sheetViews>
    <sheetView topLeftCell="A49" workbookViewId="0">
      <selection activeCell="B86" sqref="B86"/>
    </sheetView>
  </sheetViews>
  <sheetFormatPr defaultRowHeight="15"/>
  <cols>
    <col min="1" max="1" width="7.85546875" bestFit="1" customWidth="1"/>
    <col min="2" max="2" width="41.140625" customWidth="1"/>
    <col min="3" max="3" width="18.140625" style="3" customWidth="1"/>
    <col min="4" max="4" width="29.5703125" style="3" customWidth="1"/>
    <col min="5" max="5" width="17.42578125" style="3" bestFit="1" customWidth="1"/>
    <col min="6" max="6" width="40.28515625" customWidth="1"/>
    <col min="7" max="7" width="21.7109375" bestFit="1" customWidth="1"/>
    <col min="8" max="8" width="12" customWidth="1"/>
    <col min="9" max="9" width="16.42578125" customWidth="1"/>
    <col min="10" max="10" width="17" customWidth="1"/>
    <col min="11" max="11" width="10.85546875" style="42" customWidth="1"/>
    <col min="12" max="12" width="19" customWidth="1"/>
    <col min="13" max="13" width="15.7109375" style="3" customWidth="1"/>
    <col min="14" max="14" width="15.7109375" style="101" customWidth="1"/>
  </cols>
  <sheetData>
    <row r="1" spans="1:16" s="4" customFormat="1" ht="22.5" customHeight="1">
      <c r="A1" s="11" t="s">
        <v>0</v>
      </c>
      <c r="B1" s="11" t="s">
        <v>1</v>
      </c>
      <c r="C1" s="11" t="s">
        <v>2</v>
      </c>
      <c r="D1" s="11" t="s">
        <v>3</v>
      </c>
      <c r="E1" s="11" t="s">
        <v>15</v>
      </c>
      <c r="F1" s="11" t="s">
        <v>4</v>
      </c>
      <c r="G1" s="11" t="s">
        <v>5</v>
      </c>
      <c r="H1" s="118" t="s">
        <v>110</v>
      </c>
      <c r="I1" s="119"/>
      <c r="J1" s="119"/>
      <c r="K1" s="119"/>
      <c r="L1" s="24" t="s">
        <v>7</v>
      </c>
      <c r="M1" s="12" t="s">
        <v>28</v>
      </c>
      <c r="N1" s="97" t="s">
        <v>130</v>
      </c>
      <c r="O1" s="112" t="s">
        <v>150</v>
      </c>
      <c r="P1" s="112" t="s">
        <v>151</v>
      </c>
    </row>
    <row r="2" spans="1:16" ht="15" customHeight="1">
      <c r="A2" s="79">
        <v>1</v>
      </c>
      <c r="B2" s="7"/>
      <c r="C2" s="10"/>
      <c r="D2" s="10" t="s">
        <v>118</v>
      </c>
      <c r="E2" s="10" t="s">
        <v>16</v>
      </c>
      <c r="F2" s="132" t="s">
        <v>148</v>
      </c>
      <c r="G2" s="7" t="s">
        <v>153</v>
      </c>
      <c r="H2" s="62" t="s">
        <v>59</v>
      </c>
      <c r="I2" s="63" t="s">
        <v>146</v>
      </c>
      <c r="J2" s="63" t="s">
        <v>147</v>
      </c>
      <c r="K2" s="64" t="s">
        <v>60</v>
      </c>
      <c r="L2" s="26"/>
      <c r="M2" s="16"/>
      <c r="N2" s="98"/>
      <c r="O2" s="15"/>
      <c r="P2" s="93"/>
    </row>
    <row r="3" spans="1:16">
      <c r="A3" s="59"/>
      <c r="B3" s="7"/>
      <c r="C3" s="10">
        <v>211122</v>
      </c>
      <c r="D3" s="85"/>
      <c r="E3" s="10"/>
      <c r="F3" s="133"/>
      <c r="G3" s="113" t="s">
        <v>154</v>
      </c>
      <c r="H3" s="9" t="s">
        <v>23</v>
      </c>
      <c r="I3" s="2" t="s">
        <v>61</v>
      </c>
      <c r="J3" s="65" t="s">
        <v>65</v>
      </c>
      <c r="K3" s="6" t="s">
        <v>69</v>
      </c>
      <c r="L3" s="1">
        <v>10</v>
      </c>
      <c r="M3" s="10" t="s">
        <v>29</v>
      </c>
      <c r="N3" s="99">
        <v>369000</v>
      </c>
      <c r="O3" s="7">
        <v>22</v>
      </c>
      <c r="P3" s="95">
        <v>11</v>
      </c>
    </row>
    <row r="4" spans="1:16">
      <c r="A4" s="59"/>
      <c r="B4" s="7"/>
      <c r="C4" s="10"/>
      <c r="D4" s="10"/>
      <c r="E4" s="10"/>
      <c r="F4" s="133"/>
      <c r="G4" s="10"/>
      <c r="H4" s="9" t="s">
        <v>24</v>
      </c>
      <c r="I4" s="2" t="s">
        <v>62</v>
      </c>
      <c r="J4" s="2" t="s">
        <v>66</v>
      </c>
      <c r="K4" s="6" t="s">
        <v>69</v>
      </c>
      <c r="L4" s="1">
        <v>20</v>
      </c>
      <c r="M4" s="10"/>
      <c r="N4" s="99"/>
      <c r="O4" s="7"/>
      <c r="P4" s="95"/>
    </row>
    <row r="5" spans="1:16">
      <c r="A5" s="59"/>
      <c r="B5" s="7"/>
      <c r="C5" s="10"/>
      <c r="D5" s="10"/>
      <c r="E5" s="10"/>
      <c r="F5" s="133"/>
      <c r="G5" s="7"/>
      <c r="H5" s="9" t="s">
        <v>25</v>
      </c>
      <c r="I5" s="65" t="s">
        <v>63</v>
      </c>
      <c r="J5" s="65" t="s">
        <v>67</v>
      </c>
      <c r="K5" s="66" t="s">
        <v>70</v>
      </c>
      <c r="L5" s="1">
        <v>20</v>
      </c>
      <c r="M5" s="10"/>
      <c r="N5" s="99"/>
      <c r="O5" s="7"/>
      <c r="P5" s="95"/>
    </row>
    <row r="6" spans="1:16" s="94" customFormat="1">
      <c r="A6" s="59"/>
      <c r="B6" s="7"/>
      <c r="C6" s="10"/>
      <c r="D6" s="10"/>
      <c r="E6" s="10"/>
      <c r="F6" s="133"/>
      <c r="G6" s="7"/>
      <c r="H6" s="9"/>
      <c r="I6" s="65"/>
      <c r="J6" s="65"/>
      <c r="K6" s="66"/>
      <c r="L6" s="1">
        <v>10</v>
      </c>
      <c r="M6" s="10"/>
      <c r="N6" s="99"/>
      <c r="O6" s="7"/>
      <c r="P6" s="95"/>
    </row>
    <row r="7" spans="1:16" s="94" customFormat="1">
      <c r="A7" s="59"/>
      <c r="B7" s="7"/>
      <c r="C7" s="10"/>
      <c r="D7" s="10"/>
      <c r="E7" s="10"/>
      <c r="F7" s="133"/>
      <c r="G7" s="7"/>
      <c r="H7" s="9"/>
      <c r="I7" s="65"/>
      <c r="J7" s="65"/>
      <c r="K7" s="66"/>
      <c r="L7" s="70"/>
      <c r="M7" s="10"/>
      <c r="N7" s="99"/>
      <c r="O7" s="7"/>
      <c r="P7" s="95"/>
    </row>
    <row r="8" spans="1:16">
      <c r="A8" s="59"/>
      <c r="B8" s="7"/>
      <c r="C8" s="10"/>
      <c r="D8" s="10"/>
      <c r="E8" s="10"/>
      <c r="F8" s="133"/>
      <c r="G8" s="7"/>
      <c r="H8" s="67" t="s">
        <v>51</v>
      </c>
      <c r="I8" s="68"/>
      <c r="J8" s="68"/>
      <c r="K8" s="69"/>
      <c r="L8" s="70">
        <f>SUM(L3:L7)</f>
        <v>60</v>
      </c>
      <c r="M8" s="10"/>
      <c r="N8" s="99"/>
      <c r="O8" s="7"/>
      <c r="P8" s="95"/>
    </row>
    <row r="9" spans="1:16">
      <c r="A9" s="59"/>
      <c r="B9" s="7"/>
      <c r="C9" s="10"/>
      <c r="D9" s="10"/>
      <c r="E9" s="10"/>
      <c r="F9" s="133"/>
      <c r="G9" s="7"/>
      <c r="H9" s="27"/>
      <c r="I9" s="28"/>
      <c r="J9" s="28"/>
      <c r="K9" s="28"/>
      <c r="L9" s="29"/>
      <c r="M9" s="10"/>
      <c r="N9" s="99"/>
      <c r="O9" s="7"/>
      <c r="P9" s="95"/>
    </row>
    <row r="10" spans="1:16">
      <c r="A10" s="60"/>
      <c r="B10" s="8"/>
      <c r="C10" s="5"/>
      <c r="D10" s="5"/>
      <c r="E10" s="5"/>
      <c r="F10" s="134"/>
      <c r="G10" s="8"/>
      <c r="H10" s="30"/>
      <c r="I10" s="31"/>
      <c r="J10" s="31"/>
      <c r="K10" s="31"/>
      <c r="L10" s="32"/>
      <c r="M10" s="5"/>
      <c r="N10" s="100"/>
      <c r="O10" s="8"/>
      <c r="P10" s="96"/>
    </row>
    <row r="11" spans="1:16">
      <c r="A11" s="7">
        <v>2</v>
      </c>
      <c r="B11" s="7"/>
      <c r="C11" s="10"/>
      <c r="D11" s="10" t="s">
        <v>118</v>
      </c>
      <c r="E11" s="10" t="s">
        <v>122</v>
      </c>
      <c r="F11" s="132" t="s">
        <v>149</v>
      </c>
      <c r="G11" s="7" t="s">
        <v>153</v>
      </c>
      <c r="H11" s="62" t="s">
        <v>59</v>
      </c>
      <c r="I11" s="63" t="s">
        <v>146</v>
      </c>
      <c r="J11" s="63" t="s">
        <v>147</v>
      </c>
      <c r="K11" s="64" t="s">
        <v>60</v>
      </c>
      <c r="L11" s="17" t="s">
        <v>71</v>
      </c>
      <c r="M11" s="10"/>
      <c r="N11" s="99"/>
      <c r="O11" s="15"/>
      <c r="P11" s="93"/>
    </row>
    <row r="12" spans="1:16">
      <c r="A12" s="10"/>
      <c r="B12" s="7"/>
      <c r="C12" s="10">
        <v>211122</v>
      </c>
      <c r="D12" s="25"/>
      <c r="E12" s="10"/>
      <c r="F12" s="133"/>
      <c r="G12" s="113" t="s">
        <v>154</v>
      </c>
      <c r="H12" s="9" t="s">
        <v>23</v>
      </c>
      <c r="I12" s="2" t="s">
        <v>61</v>
      </c>
      <c r="J12" s="65" t="s">
        <v>65</v>
      </c>
      <c r="K12" s="6" t="s">
        <v>69</v>
      </c>
      <c r="L12" s="1">
        <v>10</v>
      </c>
      <c r="M12" s="10" t="s">
        <v>29</v>
      </c>
      <c r="N12" s="99">
        <v>369000</v>
      </c>
      <c r="O12" s="7">
        <v>22</v>
      </c>
      <c r="P12" s="95">
        <v>11</v>
      </c>
    </row>
    <row r="13" spans="1:16">
      <c r="A13" s="7"/>
      <c r="B13" s="7"/>
      <c r="C13" s="10"/>
      <c r="D13" s="10"/>
      <c r="E13" s="10"/>
      <c r="F13" s="133"/>
      <c r="G13" s="10"/>
      <c r="H13" s="9" t="s">
        <v>24</v>
      </c>
      <c r="I13" s="2" t="s">
        <v>62</v>
      </c>
      <c r="J13" s="2" t="s">
        <v>66</v>
      </c>
      <c r="K13" s="6" t="s">
        <v>69</v>
      </c>
      <c r="L13" s="1">
        <v>20</v>
      </c>
      <c r="M13" s="10"/>
      <c r="N13" s="99"/>
      <c r="O13" s="7"/>
      <c r="P13" s="95"/>
    </row>
    <row r="14" spans="1:16" s="94" customFormat="1">
      <c r="A14" s="7"/>
      <c r="B14" s="7"/>
      <c r="C14" s="10"/>
      <c r="D14" s="10"/>
      <c r="E14" s="10"/>
      <c r="F14" s="133"/>
      <c r="G14" s="10"/>
      <c r="H14" s="9" t="s">
        <v>25</v>
      </c>
      <c r="I14" s="65" t="s">
        <v>63</v>
      </c>
      <c r="J14" s="65" t="s">
        <v>67</v>
      </c>
      <c r="K14" s="66" t="s">
        <v>70</v>
      </c>
      <c r="L14" s="1">
        <v>20</v>
      </c>
      <c r="M14" s="10"/>
      <c r="N14" s="99"/>
      <c r="O14" s="7"/>
      <c r="P14" s="95"/>
    </row>
    <row r="15" spans="1:16" s="94" customFormat="1">
      <c r="A15" s="7"/>
      <c r="B15" s="7"/>
      <c r="C15" s="10"/>
      <c r="D15" s="10"/>
      <c r="E15" s="10"/>
      <c r="F15" s="133"/>
      <c r="G15" s="10"/>
      <c r="H15" s="9" t="s">
        <v>26</v>
      </c>
      <c r="I15" s="65" t="s">
        <v>64</v>
      </c>
      <c r="J15" s="65" t="s">
        <v>68</v>
      </c>
      <c r="K15" s="66" t="s">
        <v>70</v>
      </c>
      <c r="L15" s="1">
        <v>10</v>
      </c>
      <c r="M15" s="10"/>
      <c r="N15" s="99"/>
      <c r="O15" s="7"/>
      <c r="P15" s="95"/>
    </row>
    <row r="16" spans="1:16" s="94" customFormat="1">
      <c r="A16" s="7"/>
      <c r="B16" s="7"/>
      <c r="C16" s="10"/>
      <c r="D16" s="10"/>
      <c r="E16" s="10"/>
      <c r="F16" s="133"/>
      <c r="G16" s="10"/>
      <c r="H16" s="67" t="s">
        <v>51</v>
      </c>
      <c r="I16" s="68"/>
      <c r="J16" s="68"/>
      <c r="K16" s="69"/>
      <c r="L16" s="70">
        <f>SUM(L12:L15)</f>
        <v>60</v>
      </c>
      <c r="M16" s="10"/>
      <c r="N16" s="99"/>
      <c r="O16" s="7"/>
      <c r="P16" s="95"/>
    </row>
    <row r="17" spans="1:16" s="94" customFormat="1">
      <c r="A17" s="7"/>
      <c r="B17" s="7"/>
      <c r="C17" s="10"/>
      <c r="D17" s="10"/>
      <c r="E17" s="10"/>
      <c r="F17" s="133"/>
      <c r="G17" s="10"/>
      <c r="H17" s="9"/>
      <c r="I17" s="2"/>
      <c r="J17" s="2"/>
      <c r="K17" s="6"/>
      <c r="L17" s="1"/>
      <c r="M17" s="10"/>
      <c r="N17" s="99"/>
      <c r="O17" s="7"/>
      <c r="P17" s="95"/>
    </row>
    <row r="18" spans="1:16" s="94" customFormat="1">
      <c r="A18" s="7"/>
      <c r="B18" s="7"/>
      <c r="C18" s="10"/>
      <c r="D18" s="10"/>
      <c r="E18" s="10"/>
      <c r="F18" s="133"/>
      <c r="G18" s="10"/>
      <c r="H18" s="9"/>
      <c r="I18" s="2"/>
      <c r="J18" s="2"/>
      <c r="K18" s="6"/>
      <c r="L18" s="1"/>
      <c r="M18" s="10"/>
      <c r="N18" s="99"/>
      <c r="O18" s="7"/>
      <c r="P18" s="95"/>
    </row>
    <row r="19" spans="1:16" s="94" customFormat="1">
      <c r="A19" s="7"/>
      <c r="B19" s="7"/>
      <c r="C19" s="10"/>
      <c r="D19" s="10"/>
      <c r="E19" s="10"/>
      <c r="F19" s="133"/>
      <c r="G19" s="10"/>
      <c r="H19" s="9"/>
      <c r="I19" s="2"/>
      <c r="J19" s="2"/>
      <c r="K19" s="6"/>
      <c r="L19" s="1"/>
      <c r="M19" s="10"/>
      <c r="N19" s="99"/>
      <c r="O19" s="7"/>
      <c r="P19" s="95"/>
    </row>
    <row r="20" spans="1:16" s="94" customFormat="1">
      <c r="A20" s="7"/>
      <c r="B20" s="7"/>
      <c r="C20" s="10"/>
      <c r="D20" s="10"/>
      <c r="E20" s="10"/>
      <c r="F20" s="133"/>
      <c r="G20" s="10"/>
      <c r="H20" s="9"/>
      <c r="I20" s="2"/>
      <c r="J20" s="2"/>
      <c r="K20" s="6"/>
      <c r="L20" s="1"/>
      <c r="M20" s="10"/>
      <c r="N20" s="99"/>
      <c r="O20" s="7"/>
      <c r="P20" s="95"/>
    </row>
    <row r="21" spans="1:16">
      <c r="A21" s="7"/>
      <c r="B21" s="7"/>
      <c r="C21" s="10"/>
      <c r="D21" s="10"/>
      <c r="E21" s="10"/>
      <c r="F21" s="133"/>
      <c r="G21" s="7"/>
      <c r="M21" s="10"/>
      <c r="N21" s="99"/>
      <c r="O21" s="7"/>
      <c r="P21" s="95"/>
    </row>
    <row r="22" spans="1:16">
      <c r="A22" s="7"/>
      <c r="B22" s="7"/>
      <c r="C22" s="10"/>
      <c r="D22" s="10"/>
      <c r="E22" s="10"/>
      <c r="F22" s="134"/>
      <c r="G22" s="7"/>
      <c r="M22" s="10"/>
      <c r="N22" s="99"/>
      <c r="O22" s="7"/>
      <c r="P22" s="95"/>
    </row>
    <row r="23" spans="1:16">
      <c r="A23" s="7"/>
      <c r="B23" s="7"/>
      <c r="C23" s="10"/>
      <c r="D23" s="10"/>
      <c r="E23" s="10"/>
      <c r="F23" s="61"/>
      <c r="G23" s="7"/>
      <c r="M23" s="10"/>
      <c r="N23" s="99"/>
      <c r="O23" s="7"/>
      <c r="P23" s="95"/>
    </row>
    <row r="24" spans="1:16">
      <c r="A24" s="7"/>
      <c r="B24" s="7"/>
      <c r="C24" s="10"/>
      <c r="D24" s="10"/>
      <c r="E24" s="10"/>
      <c r="F24" s="61"/>
      <c r="G24" s="7"/>
      <c r="H24" s="16"/>
      <c r="I24" s="16"/>
      <c r="J24" s="16"/>
      <c r="K24" s="43"/>
      <c r="L24" s="15"/>
      <c r="M24" s="10"/>
      <c r="N24" s="99"/>
      <c r="O24" s="7"/>
      <c r="P24" s="95"/>
    </row>
    <row r="25" spans="1:16">
      <c r="A25" s="8"/>
      <c r="B25" s="8"/>
      <c r="C25" s="5"/>
      <c r="D25" s="5"/>
      <c r="E25" s="5"/>
      <c r="F25" s="71"/>
      <c r="G25" s="8"/>
      <c r="H25" s="5"/>
      <c r="I25" s="5"/>
      <c r="J25" s="5"/>
      <c r="K25" s="44"/>
      <c r="L25" s="8"/>
      <c r="M25" s="10"/>
      <c r="N25" s="99"/>
      <c r="O25" s="8"/>
      <c r="P25" s="96"/>
    </row>
    <row r="26" spans="1:16" s="46" customFormat="1">
      <c r="A26" s="7">
        <v>3</v>
      </c>
      <c r="B26" s="7"/>
      <c r="C26" s="10"/>
      <c r="D26" s="10"/>
      <c r="E26" s="10"/>
      <c r="F26" s="132" t="s">
        <v>142</v>
      </c>
      <c r="G26" s="7" t="s">
        <v>153</v>
      </c>
      <c r="H26" s="62" t="s">
        <v>59</v>
      </c>
      <c r="I26" s="63" t="s">
        <v>146</v>
      </c>
      <c r="J26" s="63" t="s">
        <v>147</v>
      </c>
      <c r="K26" s="64" t="s">
        <v>60</v>
      </c>
      <c r="L26" s="17" t="s">
        <v>71</v>
      </c>
      <c r="M26" s="16"/>
      <c r="N26" s="98"/>
      <c r="O26" s="15"/>
      <c r="P26" s="93"/>
    </row>
    <row r="27" spans="1:16" s="46" customFormat="1">
      <c r="A27" s="7"/>
      <c r="B27" s="7"/>
      <c r="C27" s="3">
        <v>211121</v>
      </c>
      <c r="D27" s="10" t="s">
        <v>119</v>
      </c>
      <c r="E27" s="10" t="s">
        <v>126</v>
      </c>
      <c r="F27" s="133"/>
      <c r="G27" s="113" t="s">
        <v>154</v>
      </c>
      <c r="H27" s="45" t="s">
        <v>23</v>
      </c>
      <c r="I27" s="5" t="s">
        <v>82</v>
      </c>
      <c r="J27" s="76" t="s">
        <v>86</v>
      </c>
      <c r="K27" s="77" t="s">
        <v>83</v>
      </c>
      <c r="L27" s="8">
        <v>10</v>
      </c>
      <c r="M27" s="10" t="s">
        <v>29</v>
      </c>
      <c r="N27" s="99">
        <v>390000</v>
      </c>
      <c r="O27" s="7">
        <v>24</v>
      </c>
      <c r="P27" s="95">
        <v>12</v>
      </c>
    </row>
    <row r="28" spans="1:16" s="46" customFormat="1">
      <c r="A28" s="7"/>
      <c r="B28" s="7"/>
      <c r="C28" s="10"/>
      <c r="D28" s="25"/>
      <c r="E28" s="10"/>
      <c r="F28" s="133"/>
      <c r="G28" s="7"/>
      <c r="H28" s="45" t="s">
        <v>24</v>
      </c>
      <c r="I28" s="76" t="s">
        <v>83</v>
      </c>
      <c r="J28" s="5" t="s">
        <v>87</v>
      </c>
      <c r="K28" s="77" t="s">
        <v>83</v>
      </c>
      <c r="L28" s="8">
        <v>20</v>
      </c>
      <c r="M28" s="10"/>
      <c r="N28" s="99"/>
      <c r="O28" s="7"/>
      <c r="P28" s="95"/>
    </row>
    <row r="29" spans="1:16" s="46" customFormat="1">
      <c r="A29" s="7"/>
      <c r="B29" s="7"/>
      <c r="C29" s="10"/>
      <c r="D29" s="10"/>
      <c r="E29" s="10"/>
      <c r="F29" s="133"/>
      <c r="G29" s="7"/>
      <c r="H29" s="45" t="s">
        <v>25</v>
      </c>
      <c r="I29" s="5" t="s">
        <v>84</v>
      </c>
      <c r="J29" s="76" t="s">
        <v>88</v>
      </c>
      <c r="K29" s="77" t="s">
        <v>83</v>
      </c>
      <c r="L29" s="8">
        <v>20</v>
      </c>
      <c r="M29" s="10"/>
      <c r="N29" s="99"/>
      <c r="O29" s="7"/>
      <c r="P29" s="95"/>
    </row>
    <row r="30" spans="1:16" s="46" customFormat="1">
      <c r="A30" s="7"/>
      <c r="B30" s="7"/>
      <c r="C30" s="10"/>
      <c r="D30" s="10"/>
      <c r="E30" s="10"/>
      <c r="F30" s="133"/>
      <c r="G30" s="7"/>
      <c r="H30" s="45" t="s">
        <v>26</v>
      </c>
      <c r="I30" s="76" t="s">
        <v>85</v>
      </c>
      <c r="J30" s="5" t="s">
        <v>89</v>
      </c>
      <c r="K30" s="77" t="s">
        <v>83</v>
      </c>
      <c r="L30" s="8">
        <v>10</v>
      </c>
      <c r="M30" s="10"/>
      <c r="N30" s="99"/>
      <c r="O30" s="7"/>
      <c r="P30" s="95"/>
    </row>
    <row r="31" spans="1:16" s="46" customFormat="1">
      <c r="A31" s="7"/>
      <c r="B31" s="7"/>
      <c r="C31" s="10"/>
      <c r="D31" s="10"/>
      <c r="E31" s="10"/>
      <c r="F31" s="133"/>
      <c r="G31" s="7"/>
      <c r="H31" s="45"/>
      <c r="I31" s="5"/>
      <c r="J31" s="5"/>
      <c r="K31" s="44"/>
      <c r="L31" s="8"/>
      <c r="M31" s="10"/>
      <c r="N31" s="99"/>
      <c r="O31" s="7"/>
      <c r="P31" s="95"/>
    </row>
    <row r="32" spans="1:16" s="46" customFormat="1">
      <c r="A32" s="7"/>
      <c r="B32" s="7"/>
      <c r="C32" s="10"/>
      <c r="D32" s="10"/>
      <c r="E32" s="10"/>
      <c r="F32" s="133"/>
      <c r="G32" s="7"/>
      <c r="H32" s="75" t="s">
        <v>51</v>
      </c>
      <c r="I32" s="73"/>
      <c r="J32" s="73"/>
      <c r="K32" s="74"/>
      <c r="L32" s="78">
        <f>SUM(L27:L31)</f>
        <v>60</v>
      </c>
      <c r="M32" s="10"/>
      <c r="N32" s="99"/>
      <c r="O32" s="7"/>
      <c r="P32" s="95"/>
    </row>
    <row r="33" spans="1:16" s="46" customFormat="1">
      <c r="A33" s="7"/>
      <c r="B33" s="7"/>
      <c r="C33" s="10"/>
      <c r="D33" s="10"/>
      <c r="E33" s="10"/>
      <c r="F33" s="133"/>
      <c r="G33" s="7"/>
      <c r="H33" s="16"/>
      <c r="I33" s="16"/>
      <c r="J33" s="16"/>
      <c r="K33" s="43"/>
      <c r="L33" s="15"/>
      <c r="M33" s="10"/>
      <c r="N33" s="99"/>
      <c r="O33" s="7"/>
      <c r="P33" s="95"/>
    </row>
    <row r="34" spans="1:16" s="46" customFormat="1">
      <c r="A34" s="8"/>
      <c r="B34" s="8"/>
      <c r="C34" s="5"/>
      <c r="D34" s="5"/>
      <c r="E34" s="5"/>
      <c r="F34" s="134"/>
      <c r="G34" s="8"/>
      <c r="H34" s="5"/>
      <c r="I34" s="5"/>
      <c r="J34" s="5"/>
      <c r="K34" s="44"/>
      <c r="L34" s="8"/>
      <c r="M34" s="5"/>
      <c r="N34" s="99"/>
      <c r="O34" s="8"/>
      <c r="P34" s="96"/>
    </row>
    <row r="35" spans="1:16">
      <c r="A35" s="80">
        <v>4</v>
      </c>
      <c r="B35" s="7"/>
      <c r="C35" s="10"/>
      <c r="D35" s="10"/>
      <c r="E35" s="10"/>
      <c r="F35" s="61"/>
      <c r="G35" s="7"/>
      <c r="H35" s="62" t="s">
        <v>59</v>
      </c>
      <c r="I35" s="63" t="s">
        <v>146</v>
      </c>
      <c r="J35" s="63" t="s">
        <v>147</v>
      </c>
      <c r="K35" s="64" t="s">
        <v>60</v>
      </c>
      <c r="L35" s="17" t="s">
        <v>71</v>
      </c>
      <c r="M35" s="10" t="s">
        <v>29</v>
      </c>
      <c r="N35" s="98">
        <v>406000</v>
      </c>
      <c r="O35" s="15">
        <v>25</v>
      </c>
      <c r="P35" s="93">
        <v>13</v>
      </c>
    </row>
    <row r="36" spans="1:16">
      <c r="A36" s="81"/>
      <c r="B36" s="7"/>
      <c r="C36" s="3">
        <v>211121</v>
      </c>
      <c r="D36" s="10" t="s">
        <v>120</v>
      </c>
      <c r="E36" s="10" t="s">
        <v>122</v>
      </c>
      <c r="F36" s="122" t="s">
        <v>143</v>
      </c>
      <c r="G36" s="7" t="s">
        <v>153</v>
      </c>
      <c r="H36" s="72">
        <v>28</v>
      </c>
      <c r="I36" s="2" t="s">
        <v>90</v>
      </c>
      <c r="J36" s="2" t="s">
        <v>94</v>
      </c>
      <c r="K36" s="6" t="s">
        <v>92</v>
      </c>
      <c r="L36" s="1">
        <v>20</v>
      </c>
      <c r="M36" s="10"/>
      <c r="N36" s="99"/>
      <c r="O36" s="7"/>
      <c r="P36" s="95"/>
    </row>
    <row r="37" spans="1:16">
      <c r="A37" s="81"/>
      <c r="B37" s="7"/>
      <c r="C37" s="10"/>
      <c r="D37" s="25"/>
      <c r="E37" s="10"/>
      <c r="F37" s="122"/>
      <c r="G37" s="113" t="s">
        <v>154</v>
      </c>
      <c r="H37" s="9">
        <v>29</v>
      </c>
      <c r="I37" s="2" t="s">
        <v>91</v>
      </c>
      <c r="J37" s="2" t="s">
        <v>95</v>
      </c>
      <c r="K37" s="6" t="s">
        <v>92</v>
      </c>
      <c r="L37" s="1">
        <v>26</v>
      </c>
      <c r="M37" s="10"/>
      <c r="N37" s="99"/>
      <c r="O37" s="7"/>
      <c r="P37" s="95"/>
    </row>
    <row r="38" spans="1:16">
      <c r="A38" s="81"/>
      <c r="B38" s="7"/>
      <c r="C38" s="10"/>
      <c r="D38" s="10"/>
      <c r="E38" s="10"/>
      <c r="F38" s="122"/>
      <c r="G38" s="7"/>
      <c r="H38" s="9">
        <v>30</v>
      </c>
      <c r="I38" s="2" t="s">
        <v>100</v>
      </c>
      <c r="J38" s="2" t="s">
        <v>96</v>
      </c>
      <c r="K38" s="6" t="s">
        <v>92</v>
      </c>
      <c r="L38" s="1">
        <v>35</v>
      </c>
      <c r="M38" s="10"/>
      <c r="N38" s="99"/>
      <c r="O38" s="7"/>
      <c r="P38" s="95"/>
    </row>
    <row r="39" spans="1:16">
      <c r="A39" s="81"/>
      <c r="B39" s="7"/>
      <c r="C39" s="10"/>
      <c r="D39" s="10"/>
      <c r="E39" s="10"/>
      <c r="F39" s="122"/>
      <c r="G39" s="7"/>
      <c r="H39" s="9">
        <v>31</v>
      </c>
      <c r="I39" s="2" t="s">
        <v>92</v>
      </c>
      <c r="J39" s="2" t="s">
        <v>97</v>
      </c>
      <c r="K39" s="66" t="s">
        <v>101</v>
      </c>
      <c r="L39" s="1">
        <v>36</v>
      </c>
      <c r="M39" s="10"/>
      <c r="N39" s="99"/>
      <c r="O39" s="7"/>
      <c r="P39" s="95"/>
    </row>
    <row r="40" spans="1:16">
      <c r="A40" s="81"/>
      <c r="B40" s="7"/>
      <c r="C40" s="10"/>
      <c r="D40" s="10"/>
      <c r="E40" s="10"/>
      <c r="F40" s="122"/>
      <c r="G40" s="7"/>
      <c r="H40" s="9">
        <v>32</v>
      </c>
      <c r="I40" s="2" t="s">
        <v>93</v>
      </c>
      <c r="J40" s="2" t="s">
        <v>98</v>
      </c>
      <c r="K40" s="66" t="s">
        <v>102</v>
      </c>
      <c r="L40" s="1">
        <v>9</v>
      </c>
      <c r="M40" s="10"/>
      <c r="N40" s="99"/>
      <c r="O40" s="7"/>
      <c r="P40" s="95"/>
    </row>
    <row r="41" spans="1:16">
      <c r="A41" s="81"/>
      <c r="B41" s="7"/>
      <c r="C41" s="10"/>
      <c r="D41" s="10"/>
      <c r="E41" s="10"/>
      <c r="F41" s="122"/>
      <c r="G41" s="7"/>
      <c r="H41" s="9">
        <v>34</v>
      </c>
      <c r="I41" s="2" t="s">
        <v>84</v>
      </c>
      <c r="J41" s="2" t="s">
        <v>99</v>
      </c>
      <c r="K41" s="66" t="s">
        <v>102</v>
      </c>
      <c r="L41" s="1">
        <v>12</v>
      </c>
      <c r="M41" s="10"/>
      <c r="N41" s="99"/>
      <c r="O41" s="7"/>
      <c r="P41" s="95"/>
    </row>
    <row r="42" spans="1:16">
      <c r="A42" s="81"/>
      <c r="B42" s="7"/>
      <c r="C42" s="10"/>
      <c r="D42" s="10"/>
      <c r="E42" s="10"/>
      <c r="F42" s="122"/>
      <c r="G42" s="7"/>
      <c r="H42" s="18" t="s">
        <v>51</v>
      </c>
      <c r="I42" s="19"/>
      <c r="J42" s="19"/>
      <c r="K42" s="83"/>
      <c r="L42" s="20">
        <f>SUM(L36:L41)</f>
        <v>138</v>
      </c>
      <c r="M42" s="10"/>
      <c r="N42" s="99"/>
      <c r="O42" s="7"/>
      <c r="P42" s="95"/>
    </row>
    <row r="43" spans="1:16">
      <c r="A43" s="81"/>
      <c r="B43" s="7"/>
      <c r="C43" s="10"/>
      <c r="D43" s="10"/>
      <c r="E43" s="10"/>
      <c r="F43" s="122"/>
      <c r="G43" s="7"/>
      <c r="H43" s="9"/>
      <c r="I43" s="2"/>
      <c r="J43" s="2"/>
      <c r="K43" s="6"/>
      <c r="L43" s="1"/>
      <c r="M43" s="10"/>
      <c r="N43" s="99"/>
      <c r="O43" s="7"/>
      <c r="P43" s="95"/>
    </row>
    <row r="44" spans="1:16">
      <c r="A44" s="81"/>
      <c r="B44" s="7"/>
      <c r="C44" s="10"/>
      <c r="D44" s="10"/>
      <c r="E44" s="10"/>
      <c r="F44" s="122"/>
      <c r="G44" s="7"/>
      <c r="H44" s="123"/>
      <c r="I44" s="135"/>
      <c r="J44" s="135"/>
      <c r="K44" s="135"/>
      <c r="L44" s="136"/>
      <c r="M44" s="10"/>
      <c r="N44" s="99"/>
      <c r="O44" s="7"/>
      <c r="P44" s="95"/>
    </row>
    <row r="45" spans="1:16">
      <c r="A45" s="81"/>
      <c r="B45" s="7"/>
      <c r="C45" s="10"/>
      <c r="D45" s="10"/>
      <c r="E45" s="10"/>
      <c r="F45" s="7"/>
      <c r="G45" s="7"/>
      <c r="H45" s="137"/>
      <c r="I45" s="138"/>
      <c r="J45" s="138"/>
      <c r="K45" s="138"/>
      <c r="L45" s="139"/>
      <c r="M45" s="10"/>
      <c r="N45" s="99"/>
      <c r="O45" s="7"/>
      <c r="P45" s="95"/>
    </row>
    <row r="46" spans="1:16">
      <c r="A46" s="82"/>
      <c r="B46" s="8"/>
      <c r="C46" s="5"/>
      <c r="D46" s="5"/>
      <c r="E46" s="5"/>
      <c r="F46" s="8"/>
      <c r="G46" s="8"/>
      <c r="H46" s="140"/>
      <c r="I46" s="141"/>
      <c r="J46" s="141"/>
      <c r="K46" s="141"/>
      <c r="L46" s="142"/>
      <c r="M46" s="5"/>
      <c r="N46" s="100"/>
      <c r="O46" s="8"/>
      <c r="P46" s="96"/>
    </row>
    <row r="47" spans="1:16">
      <c r="A47" s="7">
        <v>5</v>
      </c>
      <c r="B47" s="7"/>
      <c r="C47" s="10"/>
      <c r="D47" s="10"/>
      <c r="F47" s="7"/>
      <c r="G47" s="7" t="s">
        <v>153</v>
      </c>
      <c r="H47" s="62" t="s">
        <v>59</v>
      </c>
      <c r="I47" s="63" t="s">
        <v>146</v>
      </c>
      <c r="J47" s="63" t="s">
        <v>147</v>
      </c>
      <c r="K47" s="64" t="s">
        <v>60</v>
      </c>
      <c r="L47" s="17" t="s">
        <v>71</v>
      </c>
      <c r="M47" s="10" t="s">
        <v>29</v>
      </c>
      <c r="N47" s="98">
        <v>422000</v>
      </c>
      <c r="O47" s="15">
        <v>25</v>
      </c>
      <c r="P47" s="93">
        <v>13</v>
      </c>
    </row>
    <row r="48" spans="1:16">
      <c r="A48" s="10"/>
      <c r="B48" s="7"/>
      <c r="C48" s="3">
        <v>211121</v>
      </c>
      <c r="D48" s="10" t="s">
        <v>120</v>
      </c>
      <c r="E48" s="10" t="s">
        <v>127</v>
      </c>
      <c r="F48" s="122" t="s">
        <v>144</v>
      </c>
      <c r="G48" s="113" t="s">
        <v>154</v>
      </c>
      <c r="H48" s="45">
        <v>28</v>
      </c>
      <c r="I48" s="2" t="s">
        <v>90</v>
      </c>
      <c r="J48" s="2" t="s">
        <v>94</v>
      </c>
      <c r="K48" s="6" t="s">
        <v>92</v>
      </c>
      <c r="L48" s="1">
        <v>2</v>
      </c>
      <c r="M48" s="10"/>
      <c r="N48" s="99"/>
      <c r="O48" s="7"/>
      <c r="P48" s="95"/>
    </row>
    <row r="49" spans="1:16">
      <c r="A49" s="7"/>
      <c r="B49" s="7"/>
      <c r="C49" s="10"/>
      <c r="D49" s="25"/>
      <c r="E49" s="10"/>
      <c r="F49" s="122"/>
      <c r="G49" s="10"/>
      <c r="H49" s="9">
        <v>29</v>
      </c>
      <c r="I49" s="2" t="s">
        <v>91</v>
      </c>
      <c r="J49" s="2" t="s">
        <v>95</v>
      </c>
      <c r="K49" s="6" t="s">
        <v>92</v>
      </c>
      <c r="L49" s="1">
        <v>2</v>
      </c>
      <c r="M49" s="10"/>
      <c r="N49" s="99"/>
      <c r="O49" s="7"/>
      <c r="P49" s="95"/>
    </row>
    <row r="50" spans="1:16">
      <c r="A50" s="7"/>
      <c r="B50" s="7"/>
      <c r="C50" s="10"/>
      <c r="D50" s="10"/>
      <c r="E50" s="10"/>
      <c r="F50" s="122"/>
      <c r="G50" s="7"/>
      <c r="H50" s="9">
        <v>30</v>
      </c>
      <c r="I50" s="2" t="s">
        <v>100</v>
      </c>
      <c r="J50" s="2" t="s">
        <v>96</v>
      </c>
      <c r="K50" s="6" t="s">
        <v>92</v>
      </c>
      <c r="L50" s="1">
        <v>3</v>
      </c>
      <c r="M50" s="10"/>
      <c r="N50" s="99"/>
      <c r="O50" s="7"/>
      <c r="P50" s="95"/>
    </row>
    <row r="51" spans="1:16">
      <c r="A51" s="7"/>
      <c r="B51" s="7"/>
      <c r="C51" s="10"/>
      <c r="D51" s="10"/>
      <c r="E51" s="10"/>
      <c r="F51" s="122"/>
      <c r="G51" s="7"/>
      <c r="H51" s="9">
        <v>31</v>
      </c>
      <c r="I51" s="2" t="s">
        <v>92</v>
      </c>
      <c r="J51" s="2" t="s">
        <v>97</v>
      </c>
      <c r="K51" s="66" t="s">
        <v>101</v>
      </c>
      <c r="L51" s="1">
        <v>3</v>
      </c>
      <c r="M51" s="10"/>
      <c r="N51" s="99"/>
      <c r="O51" s="7"/>
      <c r="P51" s="95"/>
    </row>
    <row r="52" spans="1:16">
      <c r="A52" s="7"/>
      <c r="B52" s="7"/>
      <c r="C52" s="10"/>
      <c r="D52" s="10"/>
      <c r="E52" s="10"/>
      <c r="F52" s="122"/>
      <c r="G52" s="7"/>
      <c r="H52" s="9">
        <v>32</v>
      </c>
      <c r="I52" s="2" t="s">
        <v>93</v>
      </c>
      <c r="J52" s="2" t="s">
        <v>98</v>
      </c>
      <c r="K52" s="66" t="s">
        <v>102</v>
      </c>
      <c r="L52" s="1">
        <v>1</v>
      </c>
      <c r="M52" s="10"/>
      <c r="N52" s="99"/>
      <c r="O52" s="7"/>
      <c r="P52" s="95"/>
    </row>
    <row r="53" spans="1:16">
      <c r="A53" s="7"/>
      <c r="B53" s="7"/>
      <c r="C53" s="10"/>
      <c r="D53" s="10"/>
      <c r="E53" s="10"/>
      <c r="F53" s="122"/>
      <c r="G53" s="7"/>
      <c r="H53" s="9">
        <v>34</v>
      </c>
      <c r="I53" s="2" t="s">
        <v>84</v>
      </c>
      <c r="J53" s="2" t="s">
        <v>99</v>
      </c>
      <c r="K53" s="66" t="s">
        <v>102</v>
      </c>
      <c r="L53" s="1">
        <v>1</v>
      </c>
      <c r="M53" s="10"/>
      <c r="N53" s="99"/>
      <c r="O53" s="7"/>
      <c r="P53" s="95"/>
    </row>
    <row r="54" spans="1:16">
      <c r="A54" s="7"/>
      <c r="B54" s="7"/>
      <c r="C54" s="10"/>
      <c r="D54" s="10"/>
      <c r="E54" s="10"/>
      <c r="F54" s="122"/>
      <c r="G54" s="7"/>
      <c r="H54" s="18" t="s">
        <v>51</v>
      </c>
      <c r="I54" s="19"/>
      <c r="J54" s="19"/>
      <c r="K54" s="83"/>
      <c r="L54" s="20">
        <f>SUM(L48:L53)</f>
        <v>12</v>
      </c>
      <c r="M54" s="10"/>
      <c r="N54" s="99"/>
      <c r="O54" s="7"/>
      <c r="P54" s="95"/>
    </row>
    <row r="55" spans="1:16">
      <c r="A55" s="7"/>
      <c r="B55" s="7"/>
      <c r="C55" s="10"/>
      <c r="D55" s="10"/>
      <c r="E55" s="10"/>
      <c r="F55" s="122"/>
      <c r="G55" s="7"/>
      <c r="H55" s="9"/>
      <c r="I55" s="2"/>
      <c r="J55" s="2"/>
      <c r="K55" s="6"/>
      <c r="L55" s="1"/>
      <c r="M55" s="10"/>
      <c r="N55" s="99"/>
      <c r="O55" s="7"/>
      <c r="P55" s="95"/>
    </row>
    <row r="56" spans="1:16">
      <c r="A56" s="7"/>
      <c r="B56" s="7"/>
      <c r="C56" s="10"/>
      <c r="D56" s="10"/>
      <c r="E56" s="10"/>
      <c r="F56" s="122"/>
      <c r="G56" s="7"/>
      <c r="H56" s="123"/>
      <c r="I56" s="124"/>
      <c r="J56" s="124"/>
      <c r="K56" s="124"/>
      <c r="L56" s="125"/>
      <c r="M56" s="10"/>
      <c r="N56" s="99"/>
      <c r="O56" s="7"/>
      <c r="P56" s="95"/>
    </row>
    <row r="57" spans="1:16">
      <c r="A57" s="7"/>
      <c r="B57" s="7"/>
      <c r="C57" s="10"/>
      <c r="D57" s="10"/>
      <c r="E57" s="10"/>
      <c r="F57" s="7"/>
      <c r="G57" s="7"/>
      <c r="H57" s="126"/>
      <c r="I57" s="127"/>
      <c r="J57" s="127"/>
      <c r="K57" s="127"/>
      <c r="L57" s="128"/>
      <c r="M57" s="10"/>
      <c r="N57" s="99"/>
      <c r="O57" s="7"/>
      <c r="P57" s="95"/>
    </row>
    <row r="58" spans="1:16">
      <c r="A58" s="8"/>
      <c r="B58" s="8"/>
      <c r="C58" s="5"/>
      <c r="D58" s="5"/>
      <c r="E58" s="5"/>
      <c r="F58" s="8"/>
      <c r="G58" s="8"/>
      <c r="H58" s="129"/>
      <c r="I58" s="130"/>
      <c r="J58" s="130"/>
      <c r="K58" s="130"/>
      <c r="L58" s="131"/>
      <c r="M58" s="5"/>
      <c r="N58" s="100"/>
      <c r="O58" s="8"/>
      <c r="P58" s="96"/>
    </row>
    <row r="59" spans="1:16">
      <c r="A59" s="7">
        <v>6</v>
      </c>
      <c r="B59" s="7"/>
      <c r="C59" s="10"/>
      <c r="D59" s="10"/>
      <c r="F59" s="7"/>
      <c r="G59" s="7" t="s">
        <v>153</v>
      </c>
      <c r="H59" s="62" t="s">
        <v>59</v>
      </c>
      <c r="I59" s="63" t="s">
        <v>146</v>
      </c>
      <c r="J59" s="63" t="s">
        <v>147</v>
      </c>
      <c r="K59" s="64" t="s">
        <v>60</v>
      </c>
      <c r="L59" s="17" t="s">
        <v>71</v>
      </c>
      <c r="M59" s="10" t="s">
        <v>29</v>
      </c>
      <c r="N59" s="98">
        <v>422000</v>
      </c>
      <c r="O59" s="15">
        <v>25</v>
      </c>
      <c r="P59" s="93">
        <v>13</v>
      </c>
    </row>
    <row r="60" spans="1:16">
      <c r="A60" s="10"/>
      <c r="B60" s="7"/>
      <c r="C60" s="3">
        <v>211121</v>
      </c>
      <c r="D60" s="10" t="s">
        <v>120</v>
      </c>
      <c r="E60" s="10" t="s">
        <v>128</v>
      </c>
      <c r="F60" s="122" t="s">
        <v>144</v>
      </c>
      <c r="G60" s="113" t="s">
        <v>154</v>
      </c>
      <c r="H60" s="45">
        <v>28</v>
      </c>
      <c r="I60" s="2" t="s">
        <v>90</v>
      </c>
      <c r="J60" s="2" t="s">
        <v>94</v>
      </c>
      <c r="K60" s="6" t="s">
        <v>92</v>
      </c>
      <c r="L60" s="1">
        <v>2</v>
      </c>
      <c r="M60" s="10"/>
      <c r="N60" s="99"/>
      <c r="O60" s="7"/>
      <c r="P60" s="95"/>
    </row>
    <row r="61" spans="1:16">
      <c r="A61" s="7"/>
      <c r="B61" s="7"/>
      <c r="C61" s="10"/>
      <c r="D61" s="25"/>
      <c r="E61" s="10"/>
      <c r="F61" s="122"/>
      <c r="G61" s="10"/>
      <c r="H61" s="9">
        <v>29</v>
      </c>
      <c r="I61" s="2" t="s">
        <v>91</v>
      </c>
      <c r="J61" s="2" t="s">
        <v>95</v>
      </c>
      <c r="K61" s="6" t="s">
        <v>92</v>
      </c>
      <c r="L61" s="1">
        <v>2</v>
      </c>
      <c r="M61" s="10"/>
      <c r="N61" s="99"/>
      <c r="O61" s="7"/>
      <c r="P61" s="95"/>
    </row>
    <row r="62" spans="1:16">
      <c r="A62" s="7"/>
      <c r="B62" s="7"/>
      <c r="C62" s="10"/>
      <c r="D62" s="10"/>
      <c r="E62" s="10"/>
      <c r="F62" s="122"/>
      <c r="G62" s="7"/>
      <c r="H62" s="9">
        <v>30</v>
      </c>
      <c r="I62" s="2" t="s">
        <v>100</v>
      </c>
      <c r="J62" s="2" t="s">
        <v>96</v>
      </c>
      <c r="K62" s="6" t="s">
        <v>92</v>
      </c>
      <c r="L62" s="1">
        <v>3</v>
      </c>
      <c r="M62" s="10"/>
      <c r="N62" s="99"/>
      <c r="O62" s="7"/>
      <c r="P62" s="95"/>
    </row>
    <row r="63" spans="1:16">
      <c r="A63" s="7"/>
      <c r="B63" s="7"/>
      <c r="C63" s="10"/>
      <c r="D63" s="10"/>
      <c r="E63" s="10"/>
      <c r="F63" s="122"/>
      <c r="G63" s="7"/>
      <c r="H63" s="9">
        <v>31</v>
      </c>
      <c r="I63" s="2" t="s">
        <v>92</v>
      </c>
      <c r="J63" s="2" t="s">
        <v>97</v>
      </c>
      <c r="K63" s="66" t="s">
        <v>101</v>
      </c>
      <c r="L63" s="1">
        <v>3</v>
      </c>
      <c r="M63" s="10"/>
      <c r="N63" s="99"/>
      <c r="O63" s="7"/>
      <c r="P63" s="95"/>
    </row>
    <row r="64" spans="1:16">
      <c r="A64" s="7"/>
      <c r="B64" s="7"/>
      <c r="C64" s="10"/>
      <c r="D64" s="10"/>
      <c r="E64" s="10"/>
      <c r="F64" s="122"/>
      <c r="G64" s="7"/>
      <c r="H64" s="9">
        <v>32</v>
      </c>
      <c r="I64" s="2" t="s">
        <v>93</v>
      </c>
      <c r="J64" s="2" t="s">
        <v>98</v>
      </c>
      <c r="K64" s="66" t="s">
        <v>102</v>
      </c>
      <c r="L64" s="1">
        <v>1</v>
      </c>
      <c r="M64" s="10"/>
      <c r="N64" s="99"/>
      <c r="O64" s="7"/>
      <c r="P64" s="95"/>
    </row>
    <row r="65" spans="1:16">
      <c r="A65" s="7"/>
      <c r="B65" s="7"/>
      <c r="C65" s="10"/>
      <c r="D65" s="10"/>
      <c r="E65" s="10"/>
      <c r="F65" s="122"/>
      <c r="G65" s="7"/>
      <c r="H65" s="9">
        <v>34</v>
      </c>
      <c r="I65" s="2" t="s">
        <v>84</v>
      </c>
      <c r="J65" s="2" t="s">
        <v>99</v>
      </c>
      <c r="K65" s="66" t="s">
        <v>102</v>
      </c>
      <c r="L65" s="1">
        <v>1</v>
      </c>
      <c r="M65" s="10"/>
      <c r="N65" s="99"/>
      <c r="O65" s="7"/>
      <c r="P65" s="95"/>
    </row>
    <row r="66" spans="1:16">
      <c r="A66" s="7"/>
      <c r="B66" s="7"/>
      <c r="C66" s="10"/>
      <c r="D66" s="10"/>
      <c r="E66" s="10"/>
      <c r="F66" s="122"/>
      <c r="G66" s="7"/>
      <c r="H66" s="18" t="s">
        <v>51</v>
      </c>
      <c r="I66" s="19"/>
      <c r="J66" s="19"/>
      <c r="K66" s="83"/>
      <c r="L66" s="20">
        <f>SUM(L60:L65)</f>
        <v>12</v>
      </c>
      <c r="M66" s="10"/>
      <c r="N66" s="99"/>
      <c r="O66" s="7"/>
      <c r="P66" s="95"/>
    </row>
    <row r="67" spans="1:16">
      <c r="A67" s="7"/>
      <c r="B67" s="7"/>
      <c r="C67" s="10"/>
      <c r="D67" s="10"/>
      <c r="E67" s="10"/>
      <c r="F67" s="122"/>
      <c r="G67" s="7"/>
      <c r="H67" s="9"/>
      <c r="I67" s="2"/>
      <c r="J67" s="2"/>
      <c r="K67" s="6"/>
      <c r="L67" s="1"/>
      <c r="M67" s="10"/>
      <c r="N67" s="99"/>
      <c r="O67" s="7"/>
      <c r="P67" s="95"/>
    </row>
    <row r="68" spans="1:16">
      <c r="A68" s="7"/>
      <c r="B68" s="7"/>
      <c r="C68" s="10"/>
      <c r="D68" s="10"/>
      <c r="E68" s="10"/>
      <c r="F68" s="122"/>
      <c r="G68" s="7"/>
      <c r="H68" s="123"/>
      <c r="I68" s="124"/>
      <c r="J68" s="124"/>
      <c r="K68" s="124"/>
      <c r="L68" s="125"/>
      <c r="M68" s="10"/>
      <c r="N68" s="99"/>
      <c r="O68" s="7"/>
      <c r="P68" s="95"/>
    </row>
    <row r="69" spans="1:16">
      <c r="A69" s="7"/>
      <c r="B69" s="7"/>
      <c r="C69" s="10"/>
      <c r="D69" s="10"/>
      <c r="E69" s="10"/>
      <c r="F69" s="7"/>
      <c r="G69" s="7"/>
      <c r="H69" s="126"/>
      <c r="I69" s="127"/>
      <c r="J69" s="127"/>
      <c r="K69" s="127"/>
      <c r="L69" s="128"/>
      <c r="M69" s="10"/>
      <c r="N69" s="99"/>
      <c r="O69" s="7"/>
      <c r="P69" s="95"/>
    </row>
    <row r="70" spans="1:16">
      <c r="A70" s="8"/>
      <c r="B70" s="8"/>
      <c r="C70" s="5"/>
      <c r="D70" s="5"/>
      <c r="E70" s="5"/>
      <c r="F70" s="8"/>
      <c r="G70" s="8"/>
      <c r="H70" s="129"/>
      <c r="I70" s="130"/>
      <c r="J70" s="130"/>
      <c r="K70" s="130"/>
      <c r="L70" s="131"/>
      <c r="M70" s="5"/>
      <c r="N70" s="100"/>
      <c r="O70" s="8"/>
      <c r="P70" s="96"/>
    </row>
    <row r="71" spans="1:16">
      <c r="A71" s="7">
        <v>7</v>
      </c>
      <c r="B71" s="7"/>
      <c r="C71" s="10"/>
      <c r="D71" s="10"/>
      <c r="E71" s="10"/>
      <c r="F71" s="7"/>
      <c r="G71" s="7" t="s">
        <v>153</v>
      </c>
      <c r="H71" s="62" t="s">
        <v>59</v>
      </c>
      <c r="I71" s="63" t="s">
        <v>146</v>
      </c>
      <c r="J71" s="63" t="s">
        <v>147</v>
      </c>
      <c r="K71" s="64" t="s">
        <v>60</v>
      </c>
      <c r="L71" s="17" t="s">
        <v>71</v>
      </c>
      <c r="M71" s="10" t="s">
        <v>29</v>
      </c>
      <c r="N71" s="98">
        <v>422000</v>
      </c>
      <c r="O71" s="15">
        <v>25</v>
      </c>
      <c r="P71" s="93">
        <v>13</v>
      </c>
    </row>
    <row r="72" spans="1:16">
      <c r="A72" s="10"/>
      <c r="B72" s="7"/>
      <c r="C72" s="3">
        <v>211121</v>
      </c>
      <c r="D72" s="10" t="s">
        <v>120</v>
      </c>
      <c r="E72" s="10" t="s">
        <v>16</v>
      </c>
      <c r="F72" s="132" t="s">
        <v>145</v>
      </c>
      <c r="G72" s="113" t="s">
        <v>154</v>
      </c>
      <c r="H72" s="72">
        <v>28</v>
      </c>
      <c r="I72" s="2" t="s">
        <v>90</v>
      </c>
      <c r="J72" s="2" t="s">
        <v>94</v>
      </c>
      <c r="K72" s="6" t="s">
        <v>92</v>
      </c>
      <c r="L72" s="1">
        <v>18</v>
      </c>
      <c r="M72" s="10"/>
      <c r="N72" s="99"/>
      <c r="O72" s="7"/>
      <c r="P72" s="95"/>
    </row>
    <row r="73" spans="1:16">
      <c r="A73" s="7"/>
      <c r="B73" s="7"/>
      <c r="C73" s="10"/>
      <c r="D73" s="25"/>
      <c r="E73" s="10"/>
      <c r="F73" s="133"/>
      <c r="G73" s="10"/>
      <c r="H73" s="9">
        <v>29</v>
      </c>
      <c r="I73" s="2" t="s">
        <v>91</v>
      </c>
      <c r="J73" s="2" t="s">
        <v>95</v>
      </c>
      <c r="K73" s="6" t="s">
        <v>92</v>
      </c>
      <c r="L73" s="1">
        <v>20</v>
      </c>
      <c r="M73" s="10"/>
      <c r="N73" s="99"/>
      <c r="O73" s="7"/>
      <c r="P73" s="95"/>
    </row>
    <row r="74" spans="1:16">
      <c r="A74" s="7"/>
      <c r="B74" s="7"/>
      <c r="C74" s="10"/>
      <c r="D74" s="10"/>
      <c r="E74" s="10"/>
      <c r="F74" s="133"/>
      <c r="G74" s="7"/>
      <c r="H74" s="9">
        <v>30</v>
      </c>
      <c r="I74" s="2" t="s">
        <v>100</v>
      </c>
      <c r="J74" s="2" t="s">
        <v>96</v>
      </c>
      <c r="K74" s="6" t="s">
        <v>92</v>
      </c>
      <c r="L74" s="1">
        <v>36</v>
      </c>
      <c r="M74" s="10"/>
      <c r="N74" s="99"/>
      <c r="O74" s="7"/>
      <c r="P74" s="95"/>
    </row>
    <row r="75" spans="1:16">
      <c r="A75" s="7"/>
      <c r="B75" s="7"/>
      <c r="C75" s="10"/>
      <c r="D75" s="10"/>
      <c r="E75" s="10"/>
      <c r="F75" s="133"/>
      <c r="G75" s="7"/>
      <c r="H75" s="9">
        <v>31</v>
      </c>
      <c r="I75" s="2" t="s">
        <v>92</v>
      </c>
      <c r="J75" s="2" t="s">
        <v>97</v>
      </c>
      <c r="K75" s="66" t="s">
        <v>101</v>
      </c>
      <c r="L75" s="1">
        <v>29</v>
      </c>
      <c r="M75" s="10"/>
      <c r="N75" s="99"/>
      <c r="O75" s="7"/>
      <c r="P75" s="95"/>
    </row>
    <row r="76" spans="1:16">
      <c r="A76" s="7"/>
      <c r="B76" s="7"/>
      <c r="C76" s="10"/>
      <c r="D76" s="10"/>
      <c r="E76" s="10"/>
      <c r="F76" s="133"/>
      <c r="G76" s="7"/>
      <c r="H76" s="9">
        <v>32</v>
      </c>
      <c r="I76" s="2" t="s">
        <v>93</v>
      </c>
      <c r="J76" s="2" t="s">
        <v>98</v>
      </c>
      <c r="K76" s="66" t="s">
        <v>102</v>
      </c>
      <c r="L76" s="1">
        <v>12</v>
      </c>
      <c r="M76" s="10"/>
      <c r="N76" s="99"/>
      <c r="O76" s="7"/>
      <c r="P76" s="95"/>
    </row>
    <row r="77" spans="1:16">
      <c r="A77" s="7"/>
      <c r="B77" s="7"/>
      <c r="C77" s="10"/>
      <c r="D77" s="10"/>
      <c r="E77" s="10"/>
      <c r="F77" s="133"/>
      <c r="G77" s="7"/>
      <c r="H77" s="9">
        <v>34</v>
      </c>
      <c r="I77" s="2" t="s">
        <v>84</v>
      </c>
      <c r="J77" s="2" t="s">
        <v>99</v>
      </c>
      <c r="K77" s="66" t="s">
        <v>102</v>
      </c>
      <c r="L77" s="1">
        <v>10</v>
      </c>
      <c r="M77" s="10"/>
      <c r="N77" s="99"/>
      <c r="O77" s="7"/>
      <c r="P77" s="95"/>
    </row>
    <row r="78" spans="1:16">
      <c r="A78" s="8"/>
      <c r="B78" s="8"/>
      <c r="C78" s="5"/>
      <c r="D78" s="5"/>
      <c r="E78" s="5"/>
      <c r="F78" s="133"/>
      <c r="G78" s="8"/>
      <c r="H78" s="18" t="s">
        <v>51</v>
      </c>
      <c r="I78" s="19"/>
      <c r="J78" s="19"/>
      <c r="K78" s="83"/>
      <c r="L78" s="20">
        <f>SUM(L72:L77)</f>
        <v>125</v>
      </c>
      <c r="M78" s="5"/>
      <c r="N78" s="100"/>
      <c r="O78" s="8"/>
      <c r="P78" s="96"/>
    </row>
    <row r="79" spans="1:16">
      <c r="F79" s="133"/>
    </row>
    <row r="80" spans="1:16">
      <c r="F80" s="134"/>
    </row>
    <row r="86" spans="12:12">
      <c r="L86" s="46"/>
    </row>
  </sheetData>
  <mergeCells count="11">
    <mergeCell ref="H1:K1"/>
    <mergeCell ref="F26:F34"/>
    <mergeCell ref="F36:F44"/>
    <mergeCell ref="F48:F56"/>
    <mergeCell ref="F60:F68"/>
    <mergeCell ref="F72:F80"/>
    <mergeCell ref="F2:F10"/>
    <mergeCell ref="F11:F22"/>
    <mergeCell ref="H44:L46"/>
    <mergeCell ref="H56:L58"/>
    <mergeCell ref="H68:L70"/>
  </mergeCells>
  <pageMargins left="0.7" right="0.7" top="0.75" bottom="0.75" header="0.3" footer="0.3"/>
  <pageSetup paperSize="9" orientation="portrait" horizontalDpi="4294967293" verticalDpi="0" r:id="rId1"/>
  <drawing r:id="rId2"/>
  <legacyDrawing r:id="rId3"/>
</worksheet>
</file>

<file path=xl/worksheets/sheet3.xml><?xml version="1.0" encoding="utf-8"?>
<worksheet xmlns="http://schemas.openxmlformats.org/spreadsheetml/2006/main" xmlns:r="http://schemas.openxmlformats.org/officeDocument/2006/relationships">
  <sheetPr>
    <tabColor theme="3"/>
  </sheetPr>
  <dimension ref="A1:Q62"/>
  <sheetViews>
    <sheetView topLeftCell="A31" workbookViewId="0">
      <selection activeCell="D11" sqref="D11"/>
    </sheetView>
  </sheetViews>
  <sheetFormatPr defaultRowHeight="15"/>
  <cols>
    <col min="1" max="1" width="7.85546875" bestFit="1" customWidth="1"/>
    <col min="2" max="2" width="41.140625" customWidth="1"/>
    <col min="3" max="3" width="11.140625" customWidth="1"/>
    <col min="4" max="4" width="35.42578125" customWidth="1"/>
    <col min="5" max="5" width="14.7109375" bestFit="1" customWidth="1"/>
    <col min="6" max="6" width="40.28515625" customWidth="1"/>
    <col min="7" max="7" width="21.140625" style="3" customWidth="1"/>
    <col min="8" max="8" width="12" customWidth="1"/>
    <col min="9" max="9" width="12.85546875" customWidth="1"/>
    <col min="10" max="10" width="14.28515625" customWidth="1"/>
    <col min="11" max="11" width="14.28515625" style="42" customWidth="1"/>
    <col min="12" max="12" width="19" customWidth="1"/>
    <col min="13" max="13" width="17.85546875" style="3" customWidth="1"/>
    <col min="14" max="14" width="17.85546875" style="101" customWidth="1"/>
    <col min="15" max="15" width="13.7109375" customWidth="1"/>
    <col min="16" max="17" width="9.140625" style="94"/>
  </cols>
  <sheetData>
    <row r="1" spans="1:17" ht="27.75" customHeight="1">
      <c r="A1" s="23" t="s">
        <v>0</v>
      </c>
      <c r="B1" s="23" t="s">
        <v>1</v>
      </c>
      <c r="C1" s="23" t="s">
        <v>2</v>
      </c>
      <c r="D1" s="23" t="s">
        <v>3</v>
      </c>
      <c r="E1" s="23" t="s">
        <v>15</v>
      </c>
      <c r="F1" s="23" t="s">
        <v>4</v>
      </c>
      <c r="G1" s="23" t="s">
        <v>5</v>
      </c>
      <c r="H1" s="144" t="s">
        <v>133</v>
      </c>
      <c r="I1" s="145"/>
      <c r="J1" s="145"/>
      <c r="K1" s="145"/>
      <c r="L1" s="51"/>
      <c r="M1" s="23" t="s">
        <v>28</v>
      </c>
      <c r="N1" s="97"/>
      <c r="O1" s="17" t="s">
        <v>31</v>
      </c>
      <c r="P1" s="112" t="s">
        <v>150</v>
      </c>
      <c r="Q1" s="112" t="s">
        <v>151</v>
      </c>
    </row>
    <row r="2" spans="1:17" ht="15" customHeight="1">
      <c r="A2" s="7"/>
      <c r="B2" s="7"/>
      <c r="C2" s="10"/>
      <c r="D2" s="10"/>
      <c r="E2" s="10"/>
      <c r="F2" s="7"/>
      <c r="G2" s="10"/>
      <c r="H2" s="47" t="s">
        <v>0</v>
      </c>
      <c r="I2" s="48" t="s">
        <v>131</v>
      </c>
      <c r="J2" s="48" t="s">
        <v>132</v>
      </c>
      <c r="K2" s="49" t="s">
        <v>36</v>
      </c>
      <c r="L2" s="40" t="s">
        <v>39</v>
      </c>
      <c r="M2" s="16"/>
      <c r="N2" s="98">
        <v>349000</v>
      </c>
      <c r="O2" s="16" t="s">
        <v>74</v>
      </c>
      <c r="P2" s="15">
        <v>21</v>
      </c>
      <c r="Q2" s="93">
        <v>11</v>
      </c>
    </row>
    <row r="3" spans="1:17" ht="15" customHeight="1">
      <c r="A3" s="10">
        <v>1</v>
      </c>
      <c r="B3" s="7"/>
      <c r="C3" s="10">
        <v>133012</v>
      </c>
      <c r="D3" s="10" t="s">
        <v>121</v>
      </c>
      <c r="E3" s="10" t="s">
        <v>16</v>
      </c>
      <c r="F3" s="122" t="s">
        <v>27</v>
      </c>
      <c r="G3" s="10" t="s">
        <v>12</v>
      </c>
      <c r="H3" s="52" t="s">
        <v>24</v>
      </c>
      <c r="I3" s="107">
        <v>100</v>
      </c>
      <c r="J3" s="107">
        <v>104</v>
      </c>
      <c r="K3" s="2" t="s">
        <v>48</v>
      </c>
      <c r="L3" s="1">
        <v>27</v>
      </c>
      <c r="M3" s="10" t="s">
        <v>30</v>
      </c>
      <c r="N3" s="99"/>
      <c r="O3" s="10"/>
      <c r="P3" s="7"/>
      <c r="Q3" s="95"/>
    </row>
    <row r="4" spans="1:17">
      <c r="A4" s="7"/>
      <c r="B4" s="7"/>
      <c r="C4" s="10"/>
      <c r="D4" s="25"/>
      <c r="E4" s="10"/>
      <c r="F4" s="122"/>
      <c r="G4" s="10"/>
      <c r="H4" s="52" t="s">
        <v>25</v>
      </c>
      <c r="I4" s="107">
        <v>107</v>
      </c>
      <c r="J4" s="107">
        <v>108</v>
      </c>
      <c r="K4" s="2" t="s">
        <v>49</v>
      </c>
      <c r="L4" s="1">
        <v>51</v>
      </c>
      <c r="M4" s="10"/>
      <c r="N4" s="99"/>
      <c r="O4" s="10"/>
      <c r="P4" s="7"/>
      <c r="Q4" s="95"/>
    </row>
    <row r="5" spans="1:17">
      <c r="A5" s="7"/>
      <c r="B5" s="7"/>
      <c r="C5" s="10"/>
      <c r="D5" s="143" t="s">
        <v>157</v>
      </c>
      <c r="E5" s="10"/>
      <c r="F5" s="122"/>
      <c r="G5" s="10"/>
      <c r="H5" s="52" t="s">
        <v>26</v>
      </c>
      <c r="I5" s="107">
        <v>111</v>
      </c>
      <c r="J5" s="107">
        <v>115</v>
      </c>
      <c r="K5" s="2" t="s">
        <v>41</v>
      </c>
      <c r="L5" s="1">
        <v>50</v>
      </c>
      <c r="M5" s="10"/>
      <c r="N5" s="99"/>
      <c r="O5" s="10"/>
      <c r="P5" s="7"/>
      <c r="Q5" s="95"/>
    </row>
    <row r="6" spans="1:17">
      <c r="A6" s="7"/>
      <c r="B6" s="7"/>
      <c r="C6" s="10"/>
      <c r="D6" s="143"/>
      <c r="E6" s="10"/>
      <c r="F6" s="122"/>
      <c r="G6" s="10"/>
      <c r="H6" s="52" t="s">
        <v>33</v>
      </c>
      <c r="I6" s="108">
        <v>116</v>
      </c>
      <c r="J6" s="108">
        <v>118</v>
      </c>
      <c r="K6" s="2" t="s">
        <v>50</v>
      </c>
      <c r="L6" s="1">
        <v>26</v>
      </c>
      <c r="M6" s="10"/>
      <c r="N6" s="99"/>
      <c r="O6" s="10"/>
      <c r="P6" s="7"/>
      <c r="Q6" s="95"/>
    </row>
    <row r="7" spans="1:17">
      <c r="A7" s="7"/>
      <c r="B7" s="7"/>
      <c r="C7" s="10"/>
      <c r="D7" s="143"/>
      <c r="E7" s="10"/>
      <c r="F7" s="122"/>
      <c r="G7" s="10"/>
      <c r="H7" s="53" t="s">
        <v>51</v>
      </c>
      <c r="I7" s="53"/>
      <c r="J7" s="53"/>
      <c r="K7" s="53"/>
      <c r="L7" s="53">
        <f>SUM(L3:L6)</f>
        <v>154</v>
      </c>
      <c r="M7" s="10"/>
      <c r="N7" s="99"/>
      <c r="O7" s="10"/>
      <c r="P7" s="7"/>
      <c r="Q7" s="95"/>
    </row>
    <row r="8" spans="1:17">
      <c r="A8" s="7"/>
      <c r="B8" s="7"/>
      <c r="C8" s="10"/>
      <c r="D8" s="143"/>
      <c r="E8" s="10"/>
      <c r="F8" s="122"/>
      <c r="G8" s="10"/>
      <c r="H8" s="27"/>
      <c r="I8" s="28"/>
      <c r="J8" s="28"/>
      <c r="K8" s="28"/>
      <c r="L8" s="29"/>
      <c r="M8" s="10"/>
      <c r="N8" s="99"/>
      <c r="O8" s="10"/>
      <c r="P8" s="7"/>
      <c r="Q8" s="95"/>
    </row>
    <row r="9" spans="1:17">
      <c r="A9" s="7"/>
      <c r="B9" s="7"/>
      <c r="C9" s="10"/>
      <c r="D9" s="143"/>
      <c r="E9" s="10"/>
      <c r="F9" s="122"/>
      <c r="G9" s="10"/>
      <c r="H9" s="27"/>
      <c r="I9" s="28"/>
      <c r="J9" s="28"/>
      <c r="K9" s="28"/>
      <c r="L9" s="29"/>
      <c r="M9" s="10"/>
      <c r="N9" s="99"/>
      <c r="O9" s="10"/>
      <c r="P9" s="7"/>
      <c r="Q9" s="95"/>
    </row>
    <row r="10" spans="1:17">
      <c r="A10" s="7"/>
      <c r="B10" s="7"/>
      <c r="C10" s="10"/>
      <c r="D10" s="143"/>
      <c r="E10" s="10"/>
      <c r="F10" s="122"/>
      <c r="G10" s="10"/>
      <c r="H10" s="27"/>
      <c r="I10" s="28"/>
      <c r="J10" s="28"/>
      <c r="K10" s="28"/>
      <c r="L10" s="29"/>
      <c r="M10" s="10"/>
      <c r="N10" s="99"/>
      <c r="O10" s="10"/>
      <c r="P10" s="7"/>
      <c r="Q10" s="95"/>
    </row>
    <row r="11" spans="1:17">
      <c r="A11" s="7"/>
      <c r="B11" s="7"/>
      <c r="C11" s="10"/>
      <c r="D11" s="10"/>
      <c r="E11" s="10"/>
      <c r="F11" s="122"/>
      <c r="G11" s="10"/>
      <c r="H11" s="27"/>
      <c r="I11" s="28"/>
      <c r="J11" s="28"/>
      <c r="K11" s="28"/>
      <c r="L11" s="29"/>
      <c r="M11" s="10"/>
      <c r="N11" s="99"/>
      <c r="O11" s="10"/>
      <c r="P11" s="7"/>
      <c r="Q11" s="95"/>
    </row>
    <row r="12" spans="1:17">
      <c r="A12" s="7"/>
      <c r="B12" s="7"/>
      <c r="C12" s="10"/>
      <c r="D12" s="10"/>
      <c r="E12" s="10"/>
      <c r="F12" s="7"/>
      <c r="G12" s="10"/>
      <c r="H12" s="27"/>
      <c r="I12" s="106"/>
      <c r="J12" s="106"/>
      <c r="K12" s="28"/>
      <c r="L12" s="29"/>
      <c r="M12" s="10"/>
      <c r="N12" s="99"/>
      <c r="O12" s="10"/>
      <c r="P12" s="7"/>
      <c r="Q12" s="95"/>
    </row>
    <row r="13" spans="1:17">
      <c r="A13" s="8"/>
      <c r="B13" s="8"/>
      <c r="C13" s="5"/>
      <c r="D13" s="5"/>
      <c r="E13" s="5"/>
      <c r="F13" s="8"/>
      <c r="G13" s="5"/>
      <c r="H13" s="30"/>
      <c r="I13" s="31"/>
      <c r="J13" s="31"/>
      <c r="K13" s="31"/>
      <c r="L13" s="32"/>
      <c r="M13" s="5"/>
      <c r="N13" s="100"/>
      <c r="O13" s="5"/>
      <c r="P13" s="8"/>
      <c r="Q13" s="96"/>
    </row>
    <row r="14" spans="1:17" ht="15.75">
      <c r="A14" s="7"/>
      <c r="B14" s="7"/>
      <c r="C14" s="10"/>
      <c r="D14" s="10"/>
      <c r="E14" s="10"/>
      <c r="F14" s="7"/>
      <c r="G14" s="10"/>
      <c r="H14" s="22" t="s">
        <v>0</v>
      </c>
      <c r="I14" s="48" t="s">
        <v>131</v>
      </c>
      <c r="J14" s="48" t="s">
        <v>132</v>
      </c>
      <c r="K14" s="2" t="s">
        <v>36</v>
      </c>
      <c r="L14" s="40" t="s">
        <v>39</v>
      </c>
      <c r="M14" s="16"/>
      <c r="N14" s="98">
        <v>349000</v>
      </c>
      <c r="O14" s="15" t="s">
        <v>74</v>
      </c>
      <c r="P14" s="15">
        <v>21</v>
      </c>
      <c r="Q14" s="93">
        <v>11</v>
      </c>
    </row>
    <row r="15" spans="1:17">
      <c r="A15" s="10">
        <v>2</v>
      </c>
      <c r="B15" s="7"/>
      <c r="C15" s="10">
        <v>133012</v>
      </c>
      <c r="D15" s="10" t="s">
        <v>121</v>
      </c>
      <c r="E15" s="10" t="s">
        <v>122</v>
      </c>
      <c r="F15" s="122" t="s">
        <v>27</v>
      </c>
      <c r="G15" s="10" t="s">
        <v>12</v>
      </c>
      <c r="H15" s="9" t="s">
        <v>24</v>
      </c>
      <c r="I15" s="107">
        <v>100</v>
      </c>
      <c r="J15" s="107">
        <v>104</v>
      </c>
      <c r="K15" s="2" t="s">
        <v>48</v>
      </c>
      <c r="L15" s="1">
        <v>26</v>
      </c>
      <c r="M15" s="10" t="s">
        <v>30</v>
      </c>
      <c r="N15" s="99"/>
      <c r="O15" s="7"/>
      <c r="P15" s="7"/>
      <c r="Q15" s="95"/>
    </row>
    <row r="16" spans="1:17">
      <c r="A16" s="7"/>
      <c r="B16" s="7"/>
      <c r="C16" s="10"/>
      <c r="D16" s="25"/>
      <c r="E16" s="10"/>
      <c r="F16" s="122"/>
      <c r="G16" s="10"/>
      <c r="H16" s="9" t="s">
        <v>25</v>
      </c>
      <c r="I16" s="107">
        <v>107</v>
      </c>
      <c r="J16" s="107">
        <v>108</v>
      </c>
      <c r="K16" s="2" t="s">
        <v>49</v>
      </c>
      <c r="L16" s="1">
        <v>49</v>
      </c>
      <c r="M16" s="10"/>
      <c r="N16" s="99"/>
      <c r="O16" s="7"/>
      <c r="P16" s="7"/>
      <c r="Q16" s="95"/>
    </row>
    <row r="17" spans="1:17">
      <c r="A17" s="7"/>
      <c r="B17" s="7"/>
      <c r="C17" s="10"/>
      <c r="D17" s="10"/>
      <c r="E17" s="10"/>
      <c r="F17" s="122"/>
      <c r="G17" s="10"/>
      <c r="H17" s="9" t="s">
        <v>26</v>
      </c>
      <c r="I17" s="107">
        <v>111</v>
      </c>
      <c r="J17" s="107">
        <v>115</v>
      </c>
      <c r="K17" s="2" t="s">
        <v>41</v>
      </c>
      <c r="L17" s="1">
        <v>48</v>
      </c>
      <c r="M17" s="10"/>
      <c r="N17" s="99"/>
      <c r="O17" s="7"/>
      <c r="P17" s="7"/>
      <c r="Q17" s="95"/>
    </row>
    <row r="18" spans="1:17">
      <c r="A18" s="7"/>
      <c r="B18" s="7"/>
      <c r="C18" s="10"/>
      <c r="D18" s="10"/>
      <c r="E18" s="10"/>
      <c r="F18" s="122"/>
      <c r="G18" s="10"/>
      <c r="H18" s="9" t="s">
        <v>33</v>
      </c>
      <c r="I18" s="108">
        <v>116</v>
      </c>
      <c r="J18" s="108">
        <v>118</v>
      </c>
      <c r="K18" s="2" t="s">
        <v>79</v>
      </c>
      <c r="L18" s="1">
        <v>24</v>
      </c>
      <c r="M18" s="10"/>
      <c r="N18" s="99"/>
      <c r="O18" s="7"/>
      <c r="P18" s="7"/>
      <c r="Q18" s="95"/>
    </row>
    <row r="19" spans="1:17">
      <c r="A19" s="7"/>
      <c r="B19" s="7"/>
      <c r="C19" s="10"/>
      <c r="D19" s="10"/>
      <c r="E19" s="10"/>
      <c r="F19" s="122"/>
      <c r="G19" s="10"/>
      <c r="H19" s="18"/>
      <c r="I19" s="19"/>
      <c r="J19" s="19"/>
      <c r="K19" s="19"/>
      <c r="L19" s="20">
        <f>SUM(L15:L18)</f>
        <v>147</v>
      </c>
      <c r="M19" s="10"/>
      <c r="N19" s="99"/>
      <c r="O19" s="7"/>
      <c r="P19" s="7"/>
      <c r="Q19" s="95"/>
    </row>
    <row r="20" spans="1:17">
      <c r="A20" s="7"/>
      <c r="B20" s="7"/>
      <c r="C20" s="10"/>
      <c r="D20" s="10"/>
      <c r="E20" s="10"/>
      <c r="F20" s="122"/>
      <c r="G20" s="10"/>
      <c r="H20" s="109"/>
      <c r="I20" s="110"/>
      <c r="J20" s="110"/>
      <c r="K20" s="110"/>
      <c r="L20" s="111"/>
      <c r="M20" s="10"/>
      <c r="N20" s="99"/>
      <c r="O20" s="7"/>
      <c r="P20" s="7"/>
      <c r="Q20" s="95"/>
    </row>
    <row r="21" spans="1:17">
      <c r="A21" s="7"/>
      <c r="B21" s="7"/>
      <c r="C21" s="10"/>
      <c r="D21" s="10"/>
      <c r="E21" s="10"/>
      <c r="F21" s="122"/>
      <c r="G21" s="10"/>
      <c r="H21" s="27"/>
      <c r="I21" s="28"/>
      <c r="J21" s="28"/>
      <c r="K21" s="28"/>
      <c r="L21" s="29"/>
      <c r="M21" s="10"/>
      <c r="N21" s="99"/>
      <c r="O21" s="7"/>
      <c r="P21" s="7"/>
      <c r="Q21" s="95"/>
    </row>
    <row r="22" spans="1:17">
      <c r="A22" s="7"/>
      <c r="B22" s="7"/>
      <c r="C22" s="10"/>
      <c r="D22" s="10"/>
      <c r="E22" s="10"/>
      <c r="F22" s="122"/>
      <c r="G22" s="10"/>
      <c r="H22" s="27"/>
      <c r="I22" s="28"/>
      <c r="J22" s="28"/>
      <c r="K22" s="28"/>
      <c r="L22" s="29"/>
      <c r="M22" s="10"/>
      <c r="N22" s="99"/>
      <c r="O22" s="7"/>
      <c r="P22" s="7"/>
      <c r="Q22" s="95"/>
    </row>
    <row r="23" spans="1:17">
      <c r="A23" s="7"/>
      <c r="B23" s="7"/>
      <c r="C23" s="10"/>
      <c r="D23" s="10"/>
      <c r="E23" s="10"/>
      <c r="F23" s="122"/>
      <c r="G23" s="10"/>
      <c r="H23" s="27"/>
      <c r="I23" s="28"/>
      <c r="J23" s="28"/>
      <c r="K23" s="28"/>
      <c r="L23" s="29"/>
      <c r="M23" s="10"/>
      <c r="N23" s="99"/>
      <c r="O23" s="7"/>
      <c r="P23" s="7"/>
      <c r="Q23" s="95"/>
    </row>
    <row r="24" spans="1:17">
      <c r="A24" s="7"/>
      <c r="B24" s="7"/>
      <c r="C24" s="10"/>
      <c r="D24" s="10"/>
      <c r="E24" s="10"/>
      <c r="F24" s="7"/>
      <c r="G24" s="10"/>
      <c r="H24" s="27"/>
      <c r="I24" s="28"/>
      <c r="J24" s="28"/>
      <c r="K24" s="28"/>
      <c r="L24" s="29"/>
      <c r="M24" s="10"/>
      <c r="N24" s="99"/>
      <c r="O24" s="7"/>
      <c r="P24" s="7"/>
      <c r="Q24" s="95"/>
    </row>
    <row r="25" spans="1:17">
      <c r="A25" s="8"/>
      <c r="B25" s="8"/>
      <c r="C25" s="5"/>
      <c r="D25" s="5"/>
      <c r="E25" s="5"/>
      <c r="F25" s="8"/>
      <c r="G25" s="5"/>
      <c r="H25" s="30"/>
      <c r="I25" s="31"/>
      <c r="J25" s="31"/>
      <c r="K25" s="31"/>
      <c r="L25" s="32"/>
      <c r="M25" s="5"/>
      <c r="N25" s="100"/>
      <c r="O25" s="8"/>
      <c r="P25" s="8"/>
      <c r="Q25" s="96"/>
    </row>
    <row r="26" spans="1:17">
      <c r="A26" s="7"/>
      <c r="B26" s="7"/>
      <c r="C26" s="10"/>
      <c r="D26" s="10"/>
      <c r="E26" s="10"/>
      <c r="F26" s="7"/>
      <c r="G26" s="10"/>
      <c r="H26" s="47" t="s">
        <v>0</v>
      </c>
      <c r="I26" s="48" t="s">
        <v>131</v>
      </c>
      <c r="J26" s="48" t="s">
        <v>132</v>
      </c>
      <c r="K26" s="49" t="s">
        <v>36</v>
      </c>
      <c r="L26" s="50" t="s">
        <v>39</v>
      </c>
      <c r="M26" s="16"/>
      <c r="N26" s="99"/>
      <c r="O26" s="7"/>
      <c r="P26" s="15">
        <v>21</v>
      </c>
      <c r="Q26" s="93">
        <v>11</v>
      </c>
    </row>
    <row r="27" spans="1:17" ht="15" customHeight="1">
      <c r="A27" s="10">
        <v>3</v>
      </c>
      <c r="B27" s="7"/>
      <c r="C27" s="10">
        <v>133012</v>
      </c>
      <c r="D27" s="10" t="s">
        <v>123</v>
      </c>
      <c r="E27" s="10" t="s">
        <v>124</v>
      </c>
      <c r="F27" s="122" t="s">
        <v>138</v>
      </c>
      <c r="G27" s="10" t="s">
        <v>12</v>
      </c>
      <c r="H27" s="9" t="s">
        <v>24</v>
      </c>
      <c r="I27" s="107">
        <f>53*2</f>
        <v>106</v>
      </c>
      <c r="J27" s="107">
        <f>53.5*2</f>
        <v>107</v>
      </c>
      <c r="K27" s="2" t="s">
        <v>40</v>
      </c>
      <c r="L27" s="1">
        <v>30</v>
      </c>
      <c r="M27" s="10" t="s">
        <v>30</v>
      </c>
      <c r="N27" s="99">
        <v>349000</v>
      </c>
      <c r="O27" s="7" t="s">
        <v>80</v>
      </c>
      <c r="P27" s="7"/>
      <c r="Q27" s="95"/>
    </row>
    <row r="28" spans="1:17">
      <c r="A28" s="7"/>
      <c r="B28" s="7"/>
      <c r="C28" s="10"/>
      <c r="D28" s="25"/>
      <c r="E28" s="10"/>
      <c r="F28" s="122"/>
      <c r="G28" s="10"/>
      <c r="H28" s="9" t="s">
        <v>25</v>
      </c>
      <c r="I28" s="107">
        <f>54.5*2</f>
        <v>109</v>
      </c>
      <c r="J28" s="107">
        <f>55.5*2</f>
        <v>111</v>
      </c>
      <c r="K28" s="2" t="s">
        <v>41</v>
      </c>
      <c r="L28" s="1">
        <v>66</v>
      </c>
      <c r="M28" s="10"/>
      <c r="N28" s="99"/>
      <c r="O28" s="7"/>
      <c r="P28" s="7"/>
      <c r="Q28" s="95"/>
    </row>
    <row r="29" spans="1:17">
      <c r="A29" s="7"/>
      <c r="B29" s="7"/>
      <c r="C29" s="10"/>
      <c r="D29" s="10"/>
      <c r="E29" s="10"/>
      <c r="F29" s="122"/>
      <c r="G29" s="10"/>
      <c r="H29" s="9" t="s">
        <v>26</v>
      </c>
      <c r="I29" s="107">
        <f>57*2</f>
        <v>114</v>
      </c>
      <c r="J29" s="107">
        <f>59*2</f>
        <v>118</v>
      </c>
      <c r="K29" s="2" t="s">
        <v>42</v>
      </c>
      <c r="L29" s="1">
        <v>60</v>
      </c>
      <c r="M29" s="10"/>
      <c r="N29" s="99"/>
      <c r="O29" s="7"/>
      <c r="P29" s="7"/>
      <c r="Q29" s="95"/>
    </row>
    <row r="30" spans="1:17">
      <c r="A30" s="7"/>
      <c r="B30" s="7"/>
      <c r="C30" s="10"/>
      <c r="D30" s="10"/>
      <c r="E30" s="10"/>
      <c r="F30" s="122"/>
      <c r="G30" s="10"/>
      <c r="H30" s="9" t="s">
        <v>33</v>
      </c>
      <c r="I30" s="107">
        <f>59.5*2</f>
        <v>119</v>
      </c>
      <c r="J30" s="107">
        <f>61*2</f>
        <v>122</v>
      </c>
      <c r="K30" s="2" t="s">
        <v>43</v>
      </c>
      <c r="L30" s="1">
        <v>24</v>
      </c>
      <c r="M30" s="10"/>
      <c r="N30" s="99"/>
      <c r="O30" s="7"/>
      <c r="P30" s="7"/>
      <c r="Q30" s="95"/>
    </row>
    <row r="31" spans="1:17">
      <c r="A31" s="7"/>
      <c r="B31" s="7"/>
      <c r="C31" s="10"/>
      <c r="D31" s="10"/>
      <c r="E31" s="10"/>
      <c r="F31" s="122"/>
      <c r="G31" s="10"/>
      <c r="H31" s="18"/>
      <c r="I31" s="19"/>
      <c r="J31" s="19"/>
      <c r="K31" s="19"/>
      <c r="L31" s="20">
        <f>SUM(L27:L30)</f>
        <v>180</v>
      </c>
      <c r="M31" s="10"/>
      <c r="N31" s="99"/>
      <c r="O31" s="7"/>
      <c r="P31" s="7"/>
      <c r="Q31" s="95"/>
    </row>
    <row r="32" spans="1:17">
      <c r="A32" s="7"/>
      <c r="B32" s="7"/>
      <c r="C32" s="10"/>
      <c r="D32" s="10"/>
      <c r="E32" s="10"/>
      <c r="F32" s="122"/>
      <c r="G32" s="10"/>
      <c r="H32" s="109"/>
      <c r="I32" s="110"/>
      <c r="J32" s="110"/>
      <c r="K32" s="110"/>
      <c r="L32" s="111"/>
      <c r="M32" s="10"/>
      <c r="N32" s="99"/>
      <c r="O32" s="7"/>
      <c r="P32" s="7"/>
      <c r="Q32" s="95"/>
    </row>
    <row r="33" spans="1:17">
      <c r="A33" s="7"/>
      <c r="B33" s="7"/>
      <c r="C33" s="10"/>
      <c r="D33" s="10"/>
      <c r="E33" s="10"/>
      <c r="F33" s="122"/>
      <c r="G33" s="10"/>
      <c r="H33" s="27"/>
      <c r="I33" s="28"/>
      <c r="J33" s="28"/>
      <c r="K33" s="28"/>
      <c r="L33" s="29"/>
      <c r="M33" s="10"/>
      <c r="N33" s="99"/>
      <c r="O33" s="7"/>
      <c r="P33" s="7"/>
      <c r="Q33" s="95"/>
    </row>
    <row r="34" spans="1:17">
      <c r="A34" s="7"/>
      <c r="B34" s="7"/>
      <c r="C34" s="10"/>
      <c r="D34" s="10"/>
      <c r="E34" s="10"/>
      <c r="F34" s="122"/>
      <c r="G34" s="10"/>
      <c r="H34" s="27"/>
      <c r="I34" s="28"/>
      <c r="J34" s="28"/>
      <c r="K34" s="28"/>
      <c r="L34" s="29"/>
      <c r="M34" s="10"/>
      <c r="N34" s="99"/>
      <c r="O34" s="7"/>
      <c r="P34" s="7"/>
      <c r="Q34" s="95"/>
    </row>
    <row r="35" spans="1:17">
      <c r="A35" s="7"/>
      <c r="B35" s="7"/>
      <c r="C35" s="10"/>
      <c r="D35" s="10"/>
      <c r="E35" s="10"/>
      <c r="F35" s="122"/>
      <c r="G35" s="10"/>
      <c r="H35" s="27"/>
      <c r="I35" s="28"/>
      <c r="J35" s="28"/>
      <c r="K35" s="28"/>
      <c r="L35" s="29"/>
      <c r="M35" s="10"/>
      <c r="N35" s="99"/>
      <c r="O35" s="7"/>
      <c r="P35" s="7"/>
      <c r="Q35" s="95"/>
    </row>
    <row r="36" spans="1:17">
      <c r="A36" s="7"/>
      <c r="B36" s="7"/>
      <c r="C36" s="10"/>
      <c r="D36" s="10"/>
      <c r="E36" s="10"/>
      <c r="F36" s="7"/>
      <c r="G36" s="10"/>
      <c r="H36" s="27"/>
      <c r="I36" s="28"/>
      <c r="J36" s="28"/>
      <c r="K36" s="28"/>
      <c r="L36" s="29"/>
      <c r="M36" s="10"/>
      <c r="N36" s="99"/>
      <c r="O36" s="7"/>
      <c r="P36" s="7"/>
      <c r="Q36" s="95"/>
    </row>
    <row r="37" spans="1:17">
      <c r="A37" s="8"/>
      <c r="B37" s="8"/>
      <c r="C37" s="5"/>
      <c r="D37" s="5"/>
      <c r="E37" s="5"/>
      <c r="F37" s="8"/>
      <c r="G37" s="5"/>
      <c r="H37" s="30"/>
      <c r="I37" s="31"/>
      <c r="J37" s="31"/>
      <c r="K37" s="31"/>
      <c r="L37" s="32"/>
      <c r="M37" s="5"/>
      <c r="N37" s="99"/>
      <c r="O37" s="7"/>
      <c r="P37" s="8"/>
      <c r="Q37" s="96"/>
    </row>
    <row r="38" spans="1:17">
      <c r="A38" s="7"/>
      <c r="B38" s="7"/>
      <c r="C38" s="10"/>
      <c r="D38" s="10"/>
      <c r="E38" s="10"/>
      <c r="F38" s="7"/>
      <c r="G38" s="10"/>
      <c r="H38" s="47" t="s">
        <v>0</v>
      </c>
      <c r="I38" s="48" t="s">
        <v>131</v>
      </c>
      <c r="J38" s="48" t="s">
        <v>132</v>
      </c>
      <c r="K38" s="49" t="s">
        <v>36</v>
      </c>
      <c r="L38" s="50" t="s">
        <v>39</v>
      </c>
      <c r="M38" s="16"/>
      <c r="N38" s="98"/>
      <c r="O38" s="15"/>
      <c r="P38" s="7"/>
      <c r="Q38" s="95"/>
    </row>
    <row r="39" spans="1:17" ht="15" customHeight="1">
      <c r="A39" s="10">
        <v>3</v>
      </c>
      <c r="B39" s="7"/>
      <c r="C39" s="10">
        <v>123002</v>
      </c>
      <c r="D39" s="10" t="s">
        <v>116</v>
      </c>
      <c r="E39" s="10" t="s">
        <v>139</v>
      </c>
      <c r="F39" s="122" t="s">
        <v>32</v>
      </c>
      <c r="G39" s="10"/>
      <c r="H39" s="9" t="s">
        <v>23</v>
      </c>
      <c r="I39" s="107">
        <f>44*2</f>
        <v>88</v>
      </c>
      <c r="J39" s="107">
        <f>44*2</f>
        <v>88</v>
      </c>
      <c r="K39" s="2" t="s">
        <v>44</v>
      </c>
      <c r="L39" s="1">
        <v>15</v>
      </c>
      <c r="M39" s="10" t="s">
        <v>30</v>
      </c>
      <c r="N39" s="99">
        <v>172000</v>
      </c>
      <c r="O39" s="7" t="s">
        <v>73</v>
      </c>
      <c r="P39" s="7">
        <v>8</v>
      </c>
      <c r="Q39" s="95">
        <v>4</v>
      </c>
    </row>
    <row r="40" spans="1:17">
      <c r="A40" s="7"/>
      <c r="B40" s="7"/>
      <c r="C40" s="10"/>
      <c r="D40" s="10"/>
      <c r="E40" s="10"/>
      <c r="F40" s="122"/>
      <c r="G40" s="10" t="s">
        <v>134</v>
      </c>
      <c r="H40" s="9" t="s">
        <v>24</v>
      </c>
      <c r="I40" s="107">
        <f>46*2</f>
        <v>92</v>
      </c>
      <c r="J40" s="107">
        <f>46*2</f>
        <v>92</v>
      </c>
      <c r="K40" s="2" t="s">
        <v>46</v>
      </c>
      <c r="L40" s="1">
        <v>28</v>
      </c>
      <c r="M40" s="10"/>
      <c r="N40" s="99"/>
      <c r="O40" s="7"/>
      <c r="P40" s="7"/>
      <c r="Q40" s="95"/>
    </row>
    <row r="41" spans="1:17">
      <c r="A41" s="7"/>
      <c r="B41" s="7"/>
      <c r="C41" s="10"/>
      <c r="D41" s="10"/>
      <c r="E41" s="10"/>
      <c r="F41" s="122"/>
      <c r="G41" s="10"/>
      <c r="H41" s="9" t="s">
        <v>25</v>
      </c>
      <c r="I41" s="107">
        <f>48*2</f>
        <v>96</v>
      </c>
      <c r="J41" s="107">
        <f>48*2</f>
        <v>96</v>
      </c>
      <c r="K41" s="2" t="s">
        <v>45</v>
      </c>
      <c r="L41" s="1">
        <v>29</v>
      </c>
      <c r="M41" s="10"/>
      <c r="N41" s="99"/>
      <c r="O41" s="7"/>
      <c r="P41" s="7"/>
      <c r="Q41" s="95"/>
    </row>
    <row r="42" spans="1:17">
      <c r="A42" s="7"/>
      <c r="B42" s="7"/>
      <c r="C42" s="10"/>
      <c r="D42" s="10"/>
      <c r="E42" s="10"/>
      <c r="F42" s="122"/>
      <c r="G42" s="10"/>
      <c r="H42" s="9" t="s">
        <v>26</v>
      </c>
      <c r="I42" s="107">
        <f>50*2</f>
        <v>100</v>
      </c>
      <c r="J42" s="107">
        <f>50*2</f>
        <v>100</v>
      </c>
      <c r="K42" s="2" t="s">
        <v>47</v>
      </c>
      <c r="L42" s="1">
        <v>18</v>
      </c>
      <c r="M42" s="10"/>
      <c r="N42" s="99"/>
      <c r="O42" s="7"/>
      <c r="P42" s="7"/>
      <c r="Q42" s="95"/>
    </row>
    <row r="43" spans="1:17">
      <c r="A43" s="7"/>
      <c r="B43" s="7"/>
      <c r="C43" s="10"/>
      <c r="D43" s="10"/>
      <c r="E43" s="10"/>
      <c r="F43" s="122"/>
      <c r="G43" s="10"/>
      <c r="H43" s="18"/>
      <c r="I43" s="19"/>
      <c r="J43" s="19"/>
      <c r="K43" s="19"/>
      <c r="L43" s="20">
        <f>SUM(L39:L42)</f>
        <v>90</v>
      </c>
      <c r="M43" s="10"/>
      <c r="N43" s="99"/>
      <c r="O43" s="7"/>
      <c r="P43" s="7"/>
      <c r="Q43" s="95"/>
    </row>
    <row r="44" spans="1:17">
      <c r="A44" s="7"/>
      <c r="B44" s="7"/>
      <c r="C44" s="10"/>
      <c r="D44" s="10"/>
      <c r="E44" s="10"/>
      <c r="F44" s="122"/>
      <c r="G44" s="10"/>
      <c r="H44" s="109"/>
      <c r="I44" s="110"/>
      <c r="J44" s="110"/>
      <c r="K44" s="110"/>
      <c r="L44" s="111"/>
      <c r="M44" s="10"/>
      <c r="N44" s="99"/>
      <c r="O44" s="7"/>
      <c r="P44" s="7"/>
      <c r="Q44" s="95"/>
    </row>
    <row r="45" spans="1:17">
      <c r="A45" s="7"/>
      <c r="B45" s="7"/>
      <c r="C45" s="10"/>
      <c r="D45" s="10"/>
      <c r="E45" s="10"/>
      <c r="F45" s="122"/>
      <c r="G45" s="10"/>
      <c r="H45" s="27"/>
      <c r="I45" s="28"/>
      <c r="J45" s="28"/>
      <c r="K45" s="28"/>
      <c r="L45" s="29"/>
      <c r="M45" s="10"/>
      <c r="N45" s="99"/>
      <c r="O45" s="7"/>
      <c r="P45" s="7"/>
      <c r="Q45" s="95"/>
    </row>
    <row r="46" spans="1:17">
      <c r="A46" s="7"/>
      <c r="B46" s="7"/>
      <c r="C46" s="10"/>
      <c r="D46" s="10"/>
      <c r="E46" s="10"/>
      <c r="F46" s="122"/>
      <c r="G46" s="10"/>
      <c r="H46" s="27"/>
      <c r="I46" s="28"/>
      <c r="J46" s="28"/>
      <c r="K46" s="28"/>
      <c r="L46" s="29"/>
      <c r="M46" s="10"/>
      <c r="N46" s="99"/>
      <c r="O46" s="7"/>
      <c r="P46" s="7"/>
      <c r="Q46" s="95"/>
    </row>
    <row r="47" spans="1:17">
      <c r="A47" s="7"/>
      <c r="B47" s="7"/>
      <c r="C47" s="10"/>
      <c r="D47" s="10"/>
      <c r="E47" s="10"/>
      <c r="F47" s="122"/>
      <c r="G47" s="10"/>
      <c r="H47" s="27"/>
      <c r="I47" s="28"/>
      <c r="J47" s="28"/>
      <c r="K47" s="28"/>
      <c r="L47" s="29"/>
      <c r="M47" s="10"/>
      <c r="N47" s="99"/>
      <c r="O47" s="7"/>
      <c r="P47" s="7"/>
      <c r="Q47" s="95"/>
    </row>
    <row r="48" spans="1:17">
      <c r="A48" s="7"/>
      <c r="B48" s="7"/>
      <c r="C48" s="10"/>
      <c r="D48" s="10"/>
      <c r="E48" s="10"/>
      <c r="F48" s="7"/>
      <c r="G48" s="10"/>
      <c r="H48" s="27"/>
      <c r="I48" s="28"/>
      <c r="J48" s="28"/>
      <c r="K48" s="28"/>
      <c r="L48" s="29"/>
      <c r="M48" s="10"/>
      <c r="N48" s="99"/>
      <c r="O48" s="7"/>
      <c r="P48" s="7"/>
      <c r="Q48" s="95"/>
    </row>
    <row r="49" spans="1:17">
      <c r="A49" s="8"/>
      <c r="B49" s="8"/>
      <c r="C49" s="5"/>
      <c r="D49" s="5"/>
      <c r="E49" s="5"/>
      <c r="F49" s="8"/>
      <c r="G49" s="5"/>
      <c r="H49" s="30"/>
      <c r="I49" s="31"/>
      <c r="J49" s="31"/>
      <c r="K49" s="31"/>
      <c r="L49" s="32"/>
      <c r="M49" s="5"/>
      <c r="N49" s="100"/>
      <c r="O49" s="8"/>
      <c r="P49" s="8"/>
      <c r="Q49" s="96"/>
    </row>
    <row r="50" spans="1:17">
      <c r="A50" s="7"/>
      <c r="B50" s="7"/>
      <c r="C50" s="10"/>
      <c r="D50" s="10"/>
      <c r="E50" s="10"/>
      <c r="F50" s="7"/>
      <c r="G50" s="10"/>
      <c r="H50" s="47" t="s">
        <v>0</v>
      </c>
      <c r="I50" s="48" t="s">
        <v>38</v>
      </c>
      <c r="J50" s="48" t="s">
        <v>37</v>
      </c>
      <c r="K50" s="49" t="s">
        <v>36</v>
      </c>
      <c r="L50" s="50" t="s">
        <v>39</v>
      </c>
      <c r="M50" s="16"/>
      <c r="N50" s="98"/>
      <c r="O50" s="15"/>
      <c r="P50" s="7"/>
      <c r="Q50" s="95"/>
    </row>
    <row r="51" spans="1:17" ht="15" customHeight="1">
      <c r="A51" s="10">
        <v>4</v>
      </c>
      <c r="B51" s="7"/>
      <c r="C51" s="10">
        <v>123002</v>
      </c>
      <c r="D51" s="10" t="s">
        <v>116</v>
      </c>
      <c r="E51" s="10" t="s">
        <v>140</v>
      </c>
      <c r="F51" s="122" t="s">
        <v>32</v>
      </c>
      <c r="G51" s="10"/>
      <c r="H51" s="9" t="s">
        <v>23</v>
      </c>
      <c r="I51" s="107">
        <f>44*2</f>
        <v>88</v>
      </c>
      <c r="J51" s="107">
        <f>44*2</f>
        <v>88</v>
      </c>
      <c r="K51" s="2" t="s">
        <v>44</v>
      </c>
      <c r="L51" s="1"/>
      <c r="M51" s="10" t="s">
        <v>30</v>
      </c>
      <c r="N51" s="99">
        <v>172000</v>
      </c>
      <c r="O51" s="7" t="s">
        <v>81</v>
      </c>
      <c r="P51" s="7">
        <v>8</v>
      </c>
      <c r="Q51" s="95">
        <v>4</v>
      </c>
    </row>
    <row r="52" spans="1:17">
      <c r="A52" s="7"/>
      <c r="B52" s="7"/>
      <c r="C52" s="10"/>
      <c r="D52" s="10"/>
      <c r="E52" s="10"/>
      <c r="F52" s="122"/>
      <c r="G52" s="10" t="s">
        <v>135</v>
      </c>
      <c r="H52" s="9" t="s">
        <v>24</v>
      </c>
      <c r="I52" s="107">
        <f>46*2</f>
        <v>92</v>
      </c>
      <c r="J52" s="107">
        <f>46*2</f>
        <v>92</v>
      </c>
      <c r="K52" s="2" t="s">
        <v>46</v>
      </c>
      <c r="L52" s="1">
        <v>24</v>
      </c>
      <c r="M52" s="10"/>
      <c r="N52" s="99"/>
      <c r="O52" s="7"/>
      <c r="P52" s="7"/>
      <c r="Q52" s="95"/>
    </row>
    <row r="53" spans="1:17">
      <c r="A53" s="7"/>
      <c r="B53" s="7"/>
      <c r="C53" s="10"/>
      <c r="D53" s="10"/>
      <c r="E53" s="10"/>
      <c r="F53" s="122"/>
      <c r="G53" s="10"/>
      <c r="H53" s="9" t="s">
        <v>25</v>
      </c>
      <c r="I53" s="107">
        <f>48*2</f>
        <v>96</v>
      </c>
      <c r="J53" s="107">
        <f>48*2</f>
        <v>96</v>
      </c>
      <c r="K53" s="2" t="s">
        <v>45</v>
      </c>
      <c r="L53" s="1">
        <v>24</v>
      </c>
      <c r="M53" s="10"/>
      <c r="N53" s="99"/>
      <c r="O53" s="7"/>
      <c r="P53" s="7"/>
      <c r="Q53" s="95"/>
    </row>
    <row r="54" spans="1:17">
      <c r="A54" s="7"/>
      <c r="B54" s="7"/>
      <c r="C54" s="10"/>
      <c r="D54" s="10"/>
      <c r="E54" s="10"/>
      <c r="F54" s="122"/>
      <c r="G54" s="10"/>
      <c r="H54" s="9" t="s">
        <v>26</v>
      </c>
      <c r="I54" s="107">
        <f>50*2</f>
        <v>100</v>
      </c>
      <c r="J54" s="107">
        <f>50*2</f>
        <v>100</v>
      </c>
      <c r="K54" s="2" t="s">
        <v>47</v>
      </c>
      <c r="L54" s="1">
        <v>10</v>
      </c>
      <c r="M54" s="10"/>
      <c r="N54" s="99"/>
      <c r="O54" s="7"/>
      <c r="P54" s="7"/>
      <c r="Q54" s="95"/>
    </row>
    <row r="55" spans="1:17">
      <c r="A55" s="7"/>
      <c r="B55" s="7"/>
      <c r="C55" s="10"/>
      <c r="D55" s="10"/>
      <c r="E55" s="10"/>
      <c r="F55" s="122"/>
      <c r="G55" s="10"/>
      <c r="H55" s="18"/>
      <c r="I55" s="19"/>
      <c r="J55" s="19"/>
      <c r="K55" s="19"/>
      <c r="L55" s="20">
        <f>SUM(L51:L54)</f>
        <v>58</v>
      </c>
      <c r="M55" s="10"/>
      <c r="N55" s="99"/>
      <c r="O55" s="7"/>
      <c r="P55" s="7"/>
      <c r="Q55" s="95"/>
    </row>
    <row r="56" spans="1:17">
      <c r="A56" s="7"/>
      <c r="B56" s="7"/>
      <c r="C56" s="10"/>
      <c r="D56" s="10"/>
      <c r="E56" s="10"/>
      <c r="F56" s="122"/>
      <c r="G56" s="10"/>
      <c r="H56" s="123"/>
      <c r="I56" s="124"/>
      <c r="J56" s="124"/>
      <c r="K56" s="124"/>
      <c r="L56" s="125"/>
      <c r="M56" s="10"/>
      <c r="N56" s="99"/>
      <c r="O56" s="7"/>
      <c r="P56" s="7"/>
      <c r="Q56" s="95"/>
    </row>
    <row r="57" spans="1:17">
      <c r="A57" s="7"/>
      <c r="B57" s="7"/>
      <c r="C57" s="10"/>
      <c r="D57" s="10"/>
      <c r="E57" s="10"/>
      <c r="F57" s="122"/>
      <c r="G57" s="10"/>
      <c r="H57" s="126"/>
      <c r="I57" s="127"/>
      <c r="J57" s="127"/>
      <c r="K57" s="127"/>
      <c r="L57" s="128"/>
      <c r="M57" s="10"/>
      <c r="N57" s="99"/>
      <c r="O57" s="7"/>
      <c r="P57" s="7"/>
      <c r="Q57" s="95"/>
    </row>
    <row r="58" spans="1:17">
      <c r="A58" s="7"/>
      <c r="B58" s="7"/>
      <c r="C58" s="10"/>
      <c r="D58" s="10"/>
      <c r="E58" s="10"/>
      <c r="F58" s="122"/>
      <c r="G58" s="10"/>
      <c r="H58" s="126"/>
      <c r="I58" s="127"/>
      <c r="J58" s="127"/>
      <c r="K58" s="127"/>
      <c r="L58" s="128"/>
      <c r="M58" s="10"/>
      <c r="N58" s="99"/>
      <c r="O58" s="7"/>
      <c r="P58" s="7"/>
      <c r="Q58" s="95"/>
    </row>
    <row r="59" spans="1:17">
      <c r="A59" s="7"/>
      <c r="B59" s="7"/>
      <c r="C59" s="10"/>
      <c r="D59" s="10"/>
      <c r="E59" s="10"/>
      <c r="F59" s="122"/>
      <c r="G59" s="10"/>
      <c r="H59" s="126"/>
      <c r="I59" s="127"/>
      <c r="J59" s="127"/>
      <c r="K59" s="127"/>
      <c r="L59" s="128"/>
      <c r="M59" s="10"/>
      <c r="N59" s="99"/>
      <c r="O59" s="7"/>
      <c r="P59" s="7"/>
      <c r="Q59" s="95"/>
    </row>
    <row r="60" spans="1:17">
      <c r="A60" s="7"/>
      <c r="B60" s="7"/>
      <c r="C60" s="10"/>
      <c r="D60" s="10"/>
      <c r="E60" s="10"/>
      <c r="F60" s="7"/>
      <c r="G60" s="10"/>
      <c r="H60" s="126"/>
      <c r="I60" s="127"/>
      <c r="J60" s="127"/>
      <c r="K60" s="127"/>
      <c r="L60" s="128"/>
      <c r="M60" s="10"/>
      <c r="N60" s="99"/>
      <c r="O60" s="7"/>
      <c r="P60" s="7"/>
      <c r="Q60" s="95"/>
    </row>
    <row r="61" spans="1:17">
      <c r="A61" s="8"/>
      <c r="B61" s="8"/>
      <c r="C61" s="5"/>
      <c r="D61" s="5"/>
      <c r="E61" s="5"/>
      <c r="F61" s="8"/>
      <c r="G61" s="5"/>
      <c r="H61" s="129"/>
      <c r="I61" s="130"/>
      <c r="J61" s="130"/>
      <c r="K61" s="130"/>
      <c r="L61" s="131"/>
      <c r="M61" s="5"/>
      <c r="N61" s="100"/>
      <c r="O61" s="8"/>
      <c r="P61" s="7"/>
      <c r="Q61" s="95"/>
    </row>
    <row r="62" spans="1:17">
      <c r="P62" s="7"/>
      <c r="Q62" s="95"/>
    </row>
  </sheetData>
  <mergeCells count="8">
    <mergeCell ref="D5:D10"/>
    <mergeCell ref="F3:F11"/>
    <mergeCell ref="H1:K1"/>
    <mergeCell ref="F39:F47"/>
    <mergeCell ref="F51:F59"/>
    <mergeCell ref="H56:L61"/>
    <mergeCell ref="F27:F35"/>
    <mergeCell ref="F15:F23"/>
  </mergeCell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sheetPr>
    <tabColor rgb="FFFF0000"/>
  </sheetPr>
  <dimension ref="A1:Q78"/>
  <sheetViews>
    <sheetView topLeftCell="A13" workbookViewId="0">
      <selection activeCell="P38" sqref="P38:Q38"/>
    </sheetView>
  </sheetViews>
  <sheetFormatPr defaultRowHeight="15"/>
  <cols>
    <col min="1" max="1" width="7.85546875" bestFit="1" customWidth="1"/>
    <col min="2" max="2" width="41.140625" customWidth="1"/>
    <col min="3" max="3" width="11.140625" customWidth="1"/>
    <col min="4" max="4" width="35.42578125" customWidth="1"/>
    <col min="5" max="5" width="14.7109375" bestFit="1" customWidth="1"/>
    <col min="6" max="6" width="40.28515625" customWidth="1"/>
    <col min="7" max="7" width="21.140625" customWidth="1"/>
    <col min="8" max="8" width="12" customWidth="1"/>
    <col min="9" max="9" width="13.85546875" customWidth="1"/>
    <col min="10" max="10" width="13.42578125" style="42" bestFit="1" customWidth="1"/>
    <col min="11" max="11" width="18.85546875" style="42" customWidth="1"/>
    <col min="12" max="12" width="21.5703125" customWidth="1"/>
    <col min="13" max="13" width="20.5703125" style="42" customWidth="1"/>
    <col min="14" max="14" width="14" customWidth="1"/>
    <col min="15" max="15" width="16.5703125" style="105" customWidth="1"/>
    <col min="16" max="17" width="9.140625" style="94"/>
  </cols>
  <sheetData>
    <row r="1" spans="1:17" ht="27.75" customHeight="1">
      <c r="A1" s="12" t="s">
        <v>0</v>
      </c>
      <c r="B1" s="12" t="s">
        <v>1</v>
      </c>
      <c r="C1" s="12" t="s">
        <v>2</v>
      </c>
      <c r="D1" s="12" t="s">
        <v>3</v>
      </c>
      <c r="E1" s="12" t="s">
        <v>15</v>
      </c>
      <c r="F1" s="12" t="s">
        <v>4</v>
      </c>
      <c r="G1" s="12" t="s">
        <v>5</v>
      </c>
      <c r="H1" s="144" t="s">
        <v>141</v>
      </c>
      <c r="I1" s="145"/>
      <c r="J1" s="145"/>
      <c r="K1" s="145"/>
      <c r="L1" s="145"/>
      <c r="M1" s="40" t="s">
        <v>28</v>
      </c>
      <c r="N1" s="144" t="s">
        <v>54</v>
      </c>
      <c r="O1" s="145"/>
      <c r="P1" s="112" t="s">
        <v>150</v>
      </c>
      <c r="Q1" s="112" t="s">
        <v>151</v>
      </c>
    </row>
    <row r="2" spans="1:17" ht="15" customHeight="1">
      <c r="A2" s="7"/>
      <c r="B2" s="7"/>
      <c r="C2" s="10"/>
      <c r="D2" s="10"/>
      <c r="E2" s="10"/>
      <c r="F2" s="7"/>
      <c r="G2" s="10"/>
      <c r="H2" s="47" t="s">
        <v>0</v>
      </c>
      <c r="I2" s="48" t="s">
        <v>131</v>
      </c>
      <c r="J2" s="48" t="s">
        <v>132</v>
      </c>
      <c r="K2" s="55" t="s">
        <v>52</v>
      </c>
      <c r="L2" s="48" t="s">
        <v>39</v>
      </c>
      <c r="M2" s="57"/>
      <c r="N2" s="43"/>
      <c r="O2" s="102">
        <v>336000</v>
      </c>
      <c r="P2" s="15">
        <v>20</v>
      </c>
      <c r="Q2" s="93">
        <v>10</v>
      </c>
    </row>
    <row r="3" spans="1:17">
      <c r="A3" s="10">
        <v>1</v>
      </c>
      <c r="B3" s="7"/>
      <c r="C3" s="10">
        <v>233011</v>
      </c>
      <c r="D3" s="10" t="s">
        <v>114</v>
      </c>
      <c r="E3" s="10" t="s">
        <v>125</v>
      </c>
      <c r="F3" s="122" t="s">
        <v>155</v>
      </c>
      <c r="G3" s="10" t="s">
        <v>12</v>
      </c>
      <c r="H3" s="9" t="s">
        <v>23</v>
      </c>
      <c r="I3" s="2">
        <v>86</v>
      </c>
      <c r="J3" s="2">
        <v>88</v>
      </c>
      <c r="K3" s="6">
        <v>69</v>
      </c>
      <c r="L3" s="2" t="s">
        <v>107</v>
      </c>
      <c r="M3" s="37" t="s">
        <v>30</v>
      </c>
      <c r="N3" s="35"/>
      <c r="O3" s="103"/>
      <c r="P3" s="7"/>
      <c r="Q3" s="95"/>
    </row>
    <row r="4" spans="1:17">
      <c r="A4" s="7"/>
      <c r="B4" s="7"/>
      <c r="C4" s="10"/>
      <c r="D4" s="25"/>
      <c r="E4" s="10"/>
      <c r="F4" s="122"/>
      <c r="G4" s="10"/>
      <c r="H4" s="9" t="s">
        <v>24</v>
      </c>
      <c r="I4" s="2">
        <v>90</v>
      </c>
      <c r="J4" s="2">
        <v>92</v>
      </c>
      <c r="K4" s="6">
        <v>71</v>
      </c>
      <c r="L4" s="2"/>
      <c r="M4" s="10"/>
      <c r="N4" s="35"/>
      <c r="O4" s="103"/>
      <c r="P4" s="7"/>
      <c r="Q4" s="95"/>
    </row>
    <row r="5" spans="1:17">
      <c r="A5" s="7"/>
      <c r="B5" s="7"/>
      <c r="C5" s="10"/>
      <c r="D5" s="10"/>
      <c r="E5" s="10"/>
      <c r="F5" s="122"/>
      <c r="G5" s="10"/>
      <c r="H5" s="9" t="s">
        <v>25</v>
      </c>
      <c r="I5" s="2">
        <v>94</v>
      </c>
      <c r="J5" s="2">
        <v>96</v>
      </c>
      <c r="K5" s="6">
        <v>73</v>
      </c>
      <c r="L5" s="2"/>
      <c r="M5" s="10"/>
      <c r="N5" s="35"/>
      <c r="O5" s="103"/>
      <c r="P5" s="7"/>
      <c r="Q5" s="95"/>
    </row>
    <row r="6" spans="1:17">
      <c r="A6" s="7"/>
      <c r="B6" s="7"/>
      <c r="C6" s="10"/>
      <c r="D6" s="10"/>
      <c r="E6" s="10"/>
      <c r="F6" s="122"/>
      <c r="G6" s="10"/>
      <c r="H6" s="34" t="s">
        <v>26</v>
      </c>
      <c r="I6" s="16">
        <v>98</v>
      </c>
      <c r="J6" s="16">
        <v>100</v>
      </c>
      <c r="K6" s="33">
        <v>75</v>
      </c>
      <c r="L6" s="2"/>
      <c r="M6" s="10"/>
      <c r="N6" s="35"/>
      <c r="O6" s="103"/>
      <c r="P6" s="7"/>
      <c r="Q6" s="95"/>
    </row>
    <row r="7" spans="1:17">
      <c r="A7" s="7"/>
      <c r="B7" s="7"/>
      <c r="C7" s="10"/>
      <c r="D7" s="10"/>
      <c r="E7" s="10"/>
      <c r="F7" s="122"/>
      <c r="G7" s="10"/>
      <c r="H7" s="54" t="s">
        <v>51</v>
      </c>
      <c r="I7" s="54"/>
      <c r="J7" s="54"/>
      <c r="K7" s="56"/>
      <c r="L7" s="54">
        <f>SUM(L3:L6)</f>
        <v>0</v>
      </c>
      <c r="M7" s="58"/>
      <c r="N7" s="35"/>
      <c r="O7" s="103"/>
      <c r="P7" s="7"/>
      <c r="Q7" s="95"/>
    </row>
    <row r="8" spans="1:17">
      <c r="A8" s="7"/>
      <c r="B8" s="7"/>
      <c r="C8" s="10"/>
      <c r="D8" s="10"/>
      <c r="E8" s="10"/>
      <c r="F8" s="122"/>
      <c r="G8" s="10"/>
      <c r="H8" s="27"/>
      <c r="I8" s="28"/>
      <c r="J8" s="28"/>
      <c r="K8" s="28"/>
      <c r="L8" s="29"/>
      <c r="M8" s="59"/>
      <c r="N8" s="35"/>
      <c r="O8" s="103"/>
      <c r="P8" s="7"/>
      <c r="Q8" s="95"/>
    </row>
    <row r="9" spans="1:17">
      <c r="A9" s="7"/>
      <c r="B9" s="7"/>
      <c r="C9" s="10"/>
      <c r="D9" s="10"/>
      <c r="E9" s="10"/>
      <c r="F9" s="122"/>
      <c r="G9" s="10"/>
      <c r="H9" s="27"/>
      <c r="I9" s="28"/>
      <c r="J9" s="28"/>
      <c r="K9" s="28"/>
      <c r="L9" s="29"/>
      <c r="M9" s="59"/>
      <c r="N9" s="35"/>
      <c r="O9" s="103"/>
      <c r="P9" s="7"/>
      <c r="Q9" s="95"/>
    </row>
    <row r="10" spans="1:17">
      <c r="A10" s="7"/>
      <c r="B10" s="7"/>
      <c r="C10" s="10"/>
      <c r="D10" s="10"/>
      <c r="E10" s="10"/>
      <c r="F10" s="122"/>
      <c r="G10" s="10"/>
      <c r="H10" s="27"/>
      <c r="I10" s="28"/>
      <c r="J10" s="28"/>
      <c r="K10" s="28"/>
      <c r="L10" s="29"/>
      <c r="M10" s="59"/>
      <c r="N10" s="35"/>
      <c r="O10" s="103"/>
      <c r="P10" s="7"/>
      <c r="Q10" s="95"/>
    </row>
    <row r="11" spans="1:17">
      <c r="A11" s="7"/>
      <c r="B11" s="7"/>
      <c r="C11" s="10"/>
      <c r="D11" s="10"/>
      <c r="E11" s="10"/>
      <c r="F11" s="122"/>
      <c r="G11" s="10"/>
      <c r="H11" s="27"/>
      <c r="I11" s="28"/>
      <c r="J11" s="28"/>
      <c r="K11" s="28"/>
      <c r="L11" s="29"/>
      <c r="M11" s="59"/>
      <c r="N11" s="35"/>
      <c r="O11" s="103"/>
      <c r="P11" s="7"/>
      <c r="Q11" s="95"/>
    </row>
    <row r="12" spans="1:17">
      <c r="A12" s="7"/>
      <c r="B12" s="7"/>
      <c r="C12" s="10"/>
      <c r="D12" s="10"/>
      <c r="E12" s="10"/>
      <c r="F12" s="7"/>
      <c r="G12" s="10"/>
      <c r="H12" s="27"/>
      <c r="I12" s="28"/>
      <c r="J12" s="28"/>
      <c r="K12" s="28"/>
      <c r="L12" s="29"/>
      <c r="M12" s="59"/>
      <c r="N12" s="35"/>
      <c r="O12" s="103"/>
      <c r="P12" s="7"/>
      <c r="Q12" s="95"/>
    </row>
    <row r="13" spans="1:17">
      <c r="A13" s="8"/>
      <c r="B13" s="8"/>
      <c r="C13" s="5"/>
      <c r="D13" s="5"/>
      <c r="E13" s="5"/>
      <c r="F13" s="8"/>
      <c r="G13" s="5"/>
      <c r="H13" s="30"/>
      <c r="I13" s="31"/>
      <c r="J13" s="31"/>
      <c r="K13" s="31"/>
      <c r="L13" s="32"/>
      <c r="M13" s="60"/>
      <c r="N13" s="38"/>
      <c r="O13" s="104"/>
      <c r="P13" s="7"/>
      <c r="Q13" s="95"/>
    </row>
    <row r="14" spans="1:17" ht="15.75">
      <c r="A14" s="7"/>
      <c r="B14" s="7"/>
      <c r="C14" s="10"/>
      <c r="D14" s="10"/>
      <c r="E14" s="10"/>
      <c r="F14" s="7"/>
      <c r="G14" s="10"/>
      <c r="H14" s="144" t="s">
        <v>141</v>
      </c>
      <c r="I14" s="145"/>
      <c r="J14" s="145"/>
      <c r="K14" s="145"/>
      <c r="L14" s="145"/>
      <c r="M14" s="40"/>
      <c r="N14" s="40" t="s">
        <v>28</v>
      </c>
      <c r="O14" s="97"/>
      <c r="P14" s="1"/>
      <c r="Q14" s="117"/>
    </row>
    <row r="15" spans="1:17" ht="15" customHeight="1">
      <c r="A15" s="10">
        <v>2</v>
      </c>
      <c r="B15" s="7"/>
      <c r="C15" s="10">
        <v>253012</v>
      </c>
      <c r="D15" s="10" t="s">
        <v>115</v>
      </c>
      <c r="E15" s="10" t="s">
        <v>122</v>
      </c>
      <c r="F15" s="122" t="s">
        <v>152</v>
      </c>
      <c r="G15" s="10" t="s">
        <v>12</v>
      </c>
      <c r="H15" s="47" t="s">
        <v>0</v>
      </c>
      <c r="I15" s="48" t="s">
        <v>131</v>
      </c>
      <c r="J15" s="48" t="s">
        <v>132</v>
      </c>
      <c r="K15" s="48" t="s">
        <v>53</v>
      </c>
      <c r="L15" s="48"/>
      <c r="M15" s="49" t="s">
        <v>39</v>
      </c>
      <c r="N15" s="16"/>
      <c r="O15" s="98">
        <v>328000</v>
      </c>
      <c r="P15" s="7">
        <v>20</v>
      </c>
      <c r="Q15" s="95">
        <v>10</v>
      </c>
    </row>
    <row r="16" spans="1:17">
      <c r="A16" s="7"/>
      <c r="B16" s="7"/>
      <c r="C16" s="10"/>
      <c r="D16" s="25"/>
      <c r="E16" s="10"/>
      <c r="F16" s="122"/>
      <c r="G16" s="10"/>
      <c r="H16" s="9" t="s">
        <v>23</v>
      </c>
      <c r="I16" s="2">
        <f>46*2</f>
        <v>92</v>
      </c>
      <c r="J16" s="2">
        <f>58*2</f>
        <v>116</v>
      </c>
      <c r="K16" s="2" t="s">
        <v>55</v>
      </c>
      <c r="L16" s="2"/>
      <c r="M16" s="2">
        <v>23</v>
      </c>
      <c r="N16" s="10" t="s">
        <v>30</v>
      </c>
      <c r="O16" s="99"/>
      <c r="P16" s="7"/>
      <c r="Q16" s="95"/>
    </row>
    <row r="17" spans="1:17">
      <c r="A17" s="7"/>
      <c r="B17" s="7"/>
      <c r="C17" s="10"/>
      <c r="D17" s="10"/>
      <c r="E17" s="10"/>
      <c r="F17" s="122"/>
      <c r="G17" s="10"/>
      <c r="H17" s="9" t="s">
        <v>24</v>
      </c>
      <c r="I17" s="2">
        <f>48*2</f>
        <v>96</v>
      </c>
      <c r="J17" s="2">
        <f>60*2</f>
        <v>120</v>
      </c>
      <c r="K17" s="2" t="s">
        <v>56</v>
      </c>
      <c r="L17" s="2"/>
      <c r="M17" s="2">
        <v>51</v>
      </c>
      <c r="N17" s="10"/>
      <c r="O17" s="99"/>
      <c r="P17" s="7"/>
      <c r="Q17" s="95"/>
    </row>
    <row r="18" spans="1:17">
      <c r="A18" s="7"/>
      <c r="B18" s="7"/>
      <c r="C18" s="10"/>
      <c r="D18" s="10"/>
      <c r="E18" s="10"/>
      <c r="F18" s="122"/>
      <c r="G18" s="10"/>
      <c r="H18" s="9" t="s">
        <v>25</v>
      </c>
      <c r="I18" s="2">
        <f>50*2</f>
        <v>100</v>
      </c>
      <c r="J18" s="2">
        <f>62*2</f>
        <v>124</v>
      </c>
      <c r="K18" s="2" t="s">
        <v>57</v>
      </c>
      <c r="L18" s="2"/>
      <c r="M18" s="2">
        <v>45</v>
      </c>
      <c r="N18" s="10"/>
      <c r="O18" s="99"/>
      <c r="P18" s="7"/>
      <c r="Q18" s="95"/>
    </row>
    <row r="19" spans="1:17">
      <c r="A19" s="7"/>
      <c r="B19" s="7"/>
      <c r="C19" s="10"/>
      <c r="D19" s="10"/>
      <c r="E19" s="10"/>
      <c r="F19" s="122"/>
      <c r="G19" s="10"/>
      <c r="H19" s="34" t="s">
        <v>26</v>
      </c>
      <c r="I19" s="2">
        <f>52*2</f>
        <v>104</v>
      </c>
      <c r="J19" s="2">
        <f>64*2</f>
        <v>128</v>
      </c>
      <c r="K19" s="16" t="s">
        <v>58</v>
      </c>
      <c r="L19" s="16"/>
      <c r="M19" s="2">
        <v>26</v>
      </c>
      <c r="N19" s="10"/>
      <c r="O19" s="99"/>
      <c r="P19" s="7"/>
      <c r="Q19" s="95"/>
    </row>
    <row r="20" spans="1:17">
      <c r="A20" s="7"/>
      <c r="B20" s="7"/>
      <c r="C20" s="10"/>
      <c r="D20" s="10"/>
      <c r="E20" s="10"/>
      <c r="F20" s="122"/>
      <c r="G20" s="10"/>
      <c r="H20" s="54" t="s">
        <v>51</v>
      </c>
      <c r="I20" s="54"/>
      <c r="J20" s="54"/>
      <c r="K20" s="54"/>
      <c r="L20" s="54"/>
      <c r="M20" s="54">
        <f>SUM(M16:M19)</f>
        <v>145</v>
      </c>
      <c r="N20" s="10"/>
      <c r="O20" s="99"/>
      <c r="P20" s="7"/>
      <c r="Q20" s="95"/>
    </row>
    <row r="21" spans="1:17">
      <c r="A21" s="7"/>
      <c r="B21" s="7"/>
      <c r="C21" s="10"/>
      <c r="D21" s="10"/>
      <c r="E21" s="10"/>
      <c r="F21" s="122"/>
      <c r="G21" s="10"/>
      <c r="H21" s="27"/>
      <c r="I21" s="28"/>
      <c r="J21" s="28"/>
      <c r="K21" s="28"/>
      <c r="L21" s="29"/>
      <c r="M21" s="29"/>
      <c r="N21" s="10"/>
      <c r="O21" s="99"/>
      <c r="P21" s="7"/>
      <c r="Q21" s="95"/>
    </row>
    <row r="22" spans="1:17">
      <c r="A22" s="7"/>
      <c r="B22" s="7"/>
      <c r="C22" s="10"/>
      <c r="D22" s="10"/>
      <c r="E22" s="10"/>
      <c r="F22" s="122"/>
      <c r="G22" s="10"/>
      <c r="H22" s="27"/>
      <c r="I22" s="28">
        <f>46*2</f>
        <v>92</v>
      </c>
      <c r="J22" s="28">
        <f>58*2</f>
        <v>116</v>
      </c>
      <c r="K22" s="28"/>
      <c r="L22" s="29"/>
      <c r="M22" s="29"/>
      <c r="N22" s="10"/>
      <c r="O22" s="99"/>
      <c r="P22" s="7"/>
      <c r="Q22" s="95"/>
    </row>
    <row r="23" spans="1:17">
      <c r="A23" s="7"/>
      <c r="B23" s="7"/>
      <c r="C23" s="10"/>
      <c r="D23" s="10"/>
      <c r="E23" s="10"/>
      <c r="F23" s="122"/>
      <c r="G23" s="10"/>
      <c r="H23" s="27"/>
      <c r="I23" s="28">
        <f>48*2</f>
        <v>96</v>
      </c>
      <c r="J23" s="28">
        <f>60*2</f>
        <v>120</v>
      </c>
      <c r="K23" s="28"/>
      <c r="L23" s="29"/>
      <c r="M23" s="29"/>
      <c r="N23" s="10"/>
      <c r="O23" s="99"/>
      <c r="P23" s="7"/>
      <c r="Q23" s="95"/>
    </row>
    <row r="24" spans="1:17">
      <c r="A24" s="7"/>
      <c r="B24" s="7"/>
      <c r="C24" s="10"/>
      <c r="D24" s="10"/>
      <c r="E24" s="10"/>
      <c r="F24" s="7"/>
      <c r="G24" s="10"/>
      <c r="H24" s="27"/>
      <c r="I24" s="28">
        <f>50*2</f>
        <v>100</v>
      </c>
      <c r="J24" s="28">
        <f>62*2</f>
        <v>124</v>
      </c>
      <c r="K24" s="28"/>
      <c r="L24" s="29"/>
      <c r="M24" s="29"/>
      <c r="N24" s="10"/>
      <c r="O24" s="99"/>
      <c r="P24" s="7"/>
      <c r="Q24" s="95"/>
    </row>
    <row r="25" spans="1:17">
      <c r="A25" s="7"/>
      <c r="B25" s="7"/>
      <c r="C25" s="10"/>
      <c r="D25" s="10"/>
      <c r="E25" s="10"/>
      <c r="F25" s="7"/>
      <c r="G25" s="10"/>
      <c r="H25" s="27"/>
      <c r="I25" s="28">
        <f>52*2</f>
        <v>104</v>
      </c>
      <c r="J25" s="28">
        <f>64*2</f>
        <v>128</v>
      </c>
      <c r="K25" s="28"/>
      <c r="L25" s="29"/>
      <c r="M25" s="29"/>
      <c r="N25" s="10"/>
      <c r="O25" s="99"/>
      <c r="P25" s="7"/>
      <c r="Q25" s="95"/>
    </row>
    <row r="26" spans="1:17">
      <c r="A26" s="8"/>
      <c r="B26" s="8"/>
      <c r="C26" s="5"/>
      <c r="D26" s="5"/>
      <c r="E26" s="5"/>
      <c r="F26" s="8"/>
      <c r="G26" s="5"/>
      <c r="H26" s="30"/>
      <c r="I26" s="31"/>
      <c r="J26" s="31"/>
      <c r="K26" s="31"/>
      <c r="L26" s="32"/>
      <c r="M26" s="32"/>
      <c r="N26" s="5"/>
      <c r="O26" s="100"/>
      <c r="P26" s="8"/>
      <c r="Q26" s="96"/>
    </row>
    <row r="27" spans="1:17">
      <c r="A27" s="10">
        <v>3</v>
      </c>
      <c r="B27" s="7"/>
      <c r="C27">
        <v>223002</v>
      </c>
      <c r="D27" s="10" t="s">
        <v>116</v>
      </c>
      <c r="E27" s="10" t="s">
        <v>34</v>
      </c>
      <c r="F27" s="122" t="s">
        <v>32</v>
      </c>
      <c r="G27" s="10" t="s">
        <v>12</v>
      </c>
      <c r="H27" s="47" t="s">
        <v>0</v>
      </c>
      <c r="I27" s="48" t="s">
        <v>131</v>
      </c>
      <c r="J27" s="48" t="s">
        <v>132</v>
      </c>
      <c r="K27" s="49" t="s">
        <v>36</v>
      </c>
      <c r="L27" s="48"/>
      <c r="M27" s="49" t="s">
        <v>39</v>
      </c>
      <c r="N27" s="10" t="s">
        <v>30</v>
      </c>
      <c r="O27" s="99">
        <v>172000</v>
      </c>
      <c r="P27" s="7">
        <v>8</v>
      </c>
      <c r="Q27" s="95">
        <v>4</v>
      </c>
    </row>
    <row r="28" spans="1:17">
      <c r="A28" s="7"/>
      <c r="B28" s="7"/>
      <c r="C28" s="10"/>
      <c r="D28" s="10"/>
      <c r="E28" s="10"/>
      <c r="F28" s="122"/>
      <c r="G28" s="10" t="s">
        <v>78</v>
      </c>
      <c r="H28" s="9" t="s">
        <v>23</v>
      </c>
      <c r="I28" s="107">
        <f>44*2</f>
        <v>88</v>
      </c>
      <c r="J28" s="107">
        <f>44*2</f>
        <v>88</v>
      </c>
      <c r="K28" s="2" t="s">
        <v>44</v>
      </c>
      <c r="L28" s="2"/>
      <c r="M28" s="2" t="s">
        <v>108</v>
      </c>
      <c r="N28" s="10"/>
      <c r="O28" s="99"/>
      <c r="P28" s="7"/>
      <c r="Q28" s="95"/>
    </row>
    <row r="29" spans="1:17">
      <c r="A29" s="7"/>
      <c r="B29" s="7"/>
      <c r="C29" s="10"/>
      <c r="D29" s="10"/>
      <c r="E29" s="10"/>
      <c r="F29" s="122"/>
      <c r="G29" s="10"/>
      <c r="H29" s="9" t="s">
        <v>24</v>
      </c>
      <c r="I29" s="107">
        <f>46*2</f>
        <v>92</v>
      </c>
      <c r="J29" s="107">
        <f>46*2</f>
        <v>92</v>
      </c>
      <c r="K29" s="2" t="s">
        <v>46</v>
      </c>
      <c r="L29" s="2"/>
      <c r="M29" s="2" t="s">
        <v>108</v>
      </c>
      <c r="N29" s="10"/>
      <c r="O29" s="99"/>
      <c r="P29" s="7"/>
      <c r="Q29" s="95"/>
    </row>
    <row r="30" spans="1:17">
      <c r="A30" s="7"/>
      <c r="B30" s="7"/>
      <c r="C30" s="10"/>
      <c r="D30" s="10"/>
      <c r="E30" s="10"/>
      <c r="F30" s="122"/>
      <c r="G30" s="10"/>
      <c r="H30" s="9" t="s">
        <v>25</v>
      </c>
      <c r="I30" s="107">
        <f>48*2</f>
        <v>96</v>
      </c>
      <c r="J30" s="107">
        <f>48*2</f>
        <v>96</v>
      </c>
      <c r="K30" s="2" t="s">
        <v>45</v>
      </c>
      <c r="L30" s="2"/>
      <c r="M30" s="2" t="s">
        <v>108</v>
      </c>
      <c r="N30" s="10"/>
      <c r="O30" s="99"/>
      <c r="P30" s="7"/>
      <c r="Q30" s="95"/>
    </row>
    <row r="31" spans="1:17">
      <c r="A31" s="7"/>
      <c r="B31" s="7"/>
      <c r="C31" s="10"/>
      <c r="D31" s="10"/>
      <c r="E31" s="10"/>
      <c r="F31" s="122"/>
      <c r="G31" s="10"/>
      <c r="H31" s="9" t="s">
        <v>26</v>
      </c>
      <c r="I31" s="107">
        <f>50*2</f>
        <v>100</v>
      </c>
      <c r="J31" s="107">
        <f>50*2</f>
        <v>100</v>
      </c>
      <c r="K31" s="2" t="s">
        <v>47</v>
      </c>
      <c r="L31" s="2"/>
      <c r="M31" s="2" t="s">
        <v>108</v>
      </c>
      <c r="N31" s="10"/>
      <c r="O31" s="99"/>
      <c r="P31" s="7"/>
      <c r="Q31" s="95"/>
    </row>
    <row r="32" spans="1:17">
      <c r="A32" s="7"/>
      <c r="B32" s="7"/>
      <c r="C32" s="10"/>
      <c r="D32" s="10"/>
      <c r="E32" s="10"/>
      <c r="F32" s="122"/>
      <c r="G32" s="10"/>
      <c r="H32" s="54" t="s">
        <v>51</v>
      </c>
      <c r="I32" s="54"/>
      <c r="J32" s="54"/>
      <c r="K32" s="54"/>
      <c r="L32" s="54"/>
      <c r="M32" s="19"/>
      <c r="N32" s="10"/>
      <c r="O32" s="99"/>
      <c r="P32" s="7"/>
      <c r="Q32" s="95"/>
    </row>
    <row r="33" spans="1:17">
      <c r="A33" s="7"/>
      <c r="B33" s="7"/>
      <c r="C33" s="10"/>
      <c r="D33" s="10"/>
      <c r="E33" s="10"/>
      <c r="F33" s="122"/>
      <c r="G33" s="10"/>
      <c r="H33" s="27"/>
      <c r="I33" s="28"/>
      <c r="J33" s="28"/>
      <c r="K33" s="28"/>
      <c r="L33" s="28"/>
      <c r="M33" s="36"/>
      <c r="N33" s="10"/>
      <c r="O33" s="99"/>
      <c r="P33" s="7"/>
      <c r="Q33" s="95"/>
    </row>
    <row r="34" spans="1:17">
      <c r="A34" s="7"/>
      <c r="B34" s="7"/>
      <c r="C34" s="10"/>
      <c r="D34" s="10"/>
      <c r="E34" s="10"/>
      <c r="F34" s="122"/>
      <c r="G34" s="10"/>
      <c r="H34" s="27"/>
      <c r="I34" s="28"/>
      <c r="J34" s="28"/>
      <c r="K34" s="28"/>
      <c r="L34" s="28"/>
      <c r="M34" s="36"/>
      <c r="N34" s="10"/>
      <c r="O34" s="99"/>
      <c r="P34" s="7"/>
      <c r="Q34" s="95"/>
    </row>
    <row r="35" spans="1:17">
      <c r="A35" s="7"/>
      <c r="B35" s="7"/>
      <c r="C35" s="10"/>
      <c r="D35" s="10"/>
      <c r="E35" s="10"/>
      <c r="F35" s="122"/>
      <c r="G35" s="10"/>
      <c r="H35" s="27"/>
      <c r="I35" s="28"/>
      <c r="J35" s="28"/>
      <c r="K35" s="28"/>
      <c r="L35" s="28"/>
      <c r="M35" s="36"/>
      <c r="N35" s="10"/>
      <c r="O35" s="99"/>
      <c r="P35" s="7"/>
      <c r="Q35" s="95"/>
    </row>
    <row r="36" spans="1:17">
      <c r="A36" s="7"/>
      <c r="B36" s="7"/>
      <c r="C36" s="10"/>
      <c r="D36" s="10"/>
      <c r="E36" s="10"/>
      <c r="F36" s="7"/>
      <c r="G36" s="10"/>
      <c r="H36" s="27"/>
      <c r="I36" s="28"/>
      <c r="J36" s="28"/>
      <c r="K36" s="28"/>
      <c r="L36" s="28"/>
      <c r="M36" s="36"/>
      <c r="N36" s="10"/>
      <c r="O36" s="99"/>
      <c r="P36" s="7"/>
      <c r="Q36" s="95"/>
    </row>
    <row r="37" spans="1:17">
      <c r="A37" s="8"/>
      <c r="B37" s="8"/>
      <c r="C37" s="5"/>
      <c r="D37" s="5"/>
      <c r="E37" s="5"/>
      <c r="F37" s="8"/>
      <c r="G37" s="5"/>
      <c r="H37" s="30"/>
      <c r="I37" s="31"/>
      <c r="J37" s="31"/>
      <c r="K37" s="31"/>
      <c r="L37" s="31"/>
      <c r="M37" s="39"/>
      <c r="N37" s="5"/>
      <c r="O37" s="100"/>
      <c r="P37" s="8"/>
      <c r="Q37" s="96"/>
    </row>
    <row r="38" spans="1:17">
      <c r="A38" s="7"/>
      <c r="B38" s="7"/>
      <c r="C38" s="10"/>
      <c r="D38" s="10"/>
      <c r="E38" s="10"/>
      <c r="F38" s="7"/>
      <c r="G38" s="10"/>
      <c r="H38" s="47" t="s">
        <v>0</v>
      </c>
      <c r="I38" s="48" t="s">
        <v>131</v>
      </c>
      <c r="J38" s="48" t="s">
        <v>132</v>
      </c>
      <c r="K38" s="48" t="s">
        <v>53</v>
      </c>
      <c r="L38" s="48"/>
      <c r="M38" s="49" t="s">
        <v>39</v>
      </c>
      <c r="N38" s="16"/>
      <c r="O38" s="99">
        <v>172000</v>
      </c>
      <c r="P38" s="7">
        <v>8</v>
      </c>
      <c r="Q38" s="95">
        <v>4</v>
      </c>
    </row>
    <row r="39" spans="1:17" ht="15" customHeight="1">
      <c r="A39" s="10">
        <v>5</v>
      </c>
      <c r="B39" s="7"/>
      <c r="C39" s="10">
        <v>223002</v>
      </c>
      <c r="D39" s="10" t="s">
        <v>116</v>
      </c>
      <c r="E39" s="10" t="s">
        <v>35</v>
      </c>
      <c r="F39" s="122" t="s">
        <v>32</v>
      </c>
      <c r="G39" s="10" t="s">
        <v>12</v>
      </c>
      <c r="H39" s="9" t="s">
        <v>23</v>
      </c>
      <c r="I39" s="107">
        <f>44*2</f>
        <v>88</v>
      </c>
      <c r="J39" s="107">
        <f>44*2</f>
        <v>88</v>
      </c>
      <c r="K39" s="2" t="s">
        <v>44</v>
      </c>
      <c r="L39" s="2"/>
      <c r="M39" s="2" t="s">
        <v>109</v>
      </c>
      <c r="N39" s="10" t="s">
        <v>30</v>
      </c>
      <c r="O39" s="99"/>
      <c r="P39" s="7"/>
      <c r="Q39" s="95"/>
    </row>
    <row r="40" spans="1:17">
      <c r="A40" s="7"/>
      <c r="B40" s="7"/>
      <c r="C40" s="10"/>
      <c r="D40" s="10"/>
      <c r="E40" s="10"/>
      <c r="F40" s="122"/>
      <c r="G40" s="10" t="s">
        <v>77</v>
      </c>
      <c r="H40" s="9" t="s">
        <v>24</v>
      </c>
      <c r="I40" s="107">
        <f>46*2</f>
        <v>92</v>
      </c>
      <c r="J40" s="107">
        <f>46*2</f>
        <v>92</v>
      </c>
      <c r="K40" s="2" t="s">
        <v>46</v>
      </c>
      <c r="L40" s="2"/>
      <c r="M40" s="2" t="s">
        <v>109</v>
      </c>
      <c r="N40" s="10"/>
      <c r="O40" s="99"/>
      <c r="P40" s="7"/>
      <c r="Q40" s="95"/>
    </row>
    <row r="41" spans="1:17">
      <c r="A41" s="7"/>
      <c r="B41" s="7"/>
      <c r="C41" s="10"/>
      <c r="D41" s="10"/>
      <c r="E41" s="10"/>
      <c r="F41" s="122"/>
      <c r="G41" s="10"/>
      <c r="H41" s="9" t="s">
        <v>25</v>
      </c>
      <c r="I41" s="107">
        <f>48*2</f>
        <v>96</v>
      </c>
      <c r="J41" s="107">
        <f>48*2</f>
        <v>96</v>
      </c>
      <c r="K41" s="2" t="s">
        <v>45</v>
      </c>
      <c r="L41" s="2"/>
      <c r="M41" s="2" t="s">
        <v>109</v>
      </c>
      <c r="N41" s="10"/>
      <c r="O41" s="99"/>
      <c r="P41" s="7"/>
      <c r="Q41" s="95"/>
    </row>
    <row r="42" spans="1:17">
      <c r="A42" s="7"/>
      <c r="B42" s="7"/>
      <c r="C42" s="10"/>
      <c r="D42" s="10"/>
      <c r="E42" s="10"/>
      <c r="F42" s="122"/>
      <c r="G42" s="10"/>
      <c r="H42" s="9" t="s">
        <v>26</v>
      </c>
      <c r="I42" s="107">
        <f>50*2</f>
        <v>100</v>
      </c>
      <c r="J42" s="107">
        <f>50*2</f>
        <v>100</v>
      </c>
      <c r="K42" s="2" t="s">
        <v>47</v>
      </c>
      <c r="L42" s="2"/>
      <c r="M42" s="2" t="s">
        <v>109</v>
      </c>
      <c r="N42" s="10"/>
      <c r="O42" s="99"/>
      <c r="P42" s="7"/>
      <c r="Q42" s="95"/>
    </row>
    <row r="43" spans="1:17">
      <c r="A43" s="7"/>
      <c r="B43" s="7"/>
      <c r="C43" s="10"/>
      <c r="D43" s="10"/>
      <c r="E43" s="10"/>
      <c r="F43" s="122"/>
      <c r="G43" s="10"/>
      <c r="H43" s="19" t="s">
        <v>51</v>
      </c>
      <c r="I43" s="54"/>
      <c r="J43" s="54"/>
      <c r="K43" s="54"/>
      <c r="L43" s="54"/>
      <c r="M43" s="19"/>
      <c r="N43" s="10"/>
      <c r="O43" s="99"/>
      <c r="P43" s="7"/>
      <c r="Q43" s="95"/>
    </row>
    <row r="44" spans="1:17">
      <c r="A44" s="7"/>
      <c r="B44" s="7"/>
      <c r="C44" s="10"/>
      <c r="D44" s="10"/>
      <c r="E44" s="10"/>
      <c r="F44" s="122"/>
      <c r="G44" s="10"/>
      <c r="H44" s="27"/>
      <c r="I44" s="28"/>
      <c r="J44" s="28"/>
      <c r="K44" s="28"/>
      <c r="L44" s="28"/>
      <c r="M44" s="36"/>
      <c r="N44" s="10"/>
      <c r="O44" s="99"/>
      <c r="P44" s="7"/>
      <c r="Q44" s="95"/>
    </row>
    <row r="45" spans="1:17">
      <c r="A45" s="7"/>
      <c r="B45" s="7"/>
      <c r="C45" s="10"/>
      <c r="D45" s="10"/>
      <c r="E45" s="10"/>
      <c r="F45" s="122"/>
      <c r="G45" s="10"/>
      <c r="H45" s="27"/>
      <c r="I45" s="28"/>
      <c r="J45" s="28"/>
      <c r="K45" s="28"/>
      <c r="L45" s="28"/>
      <c r="M45" s="36"/>
      <c r="N45" s="10"/>
      <c r="O45" s="99"/>
      <c r="P45" s="7"/>
      <c r="Q45" s="95"/>
    </row>
    <row r="46" spans="1:17">
      <c r="A46" s="7"/>
      <c r="B46" s="7"/>
      <c r="C46" s="10"/>
      <c r="D46" s="10"/>
      <c r="E46" s="10"/>
      <c r="F46" s="122"/>
      <c r="G46" s="10"/>
      <c r="H46" s="27"/>
      <c r="I46" s="28"/>
      <c r="J46" s="28"/>
      <c r="K46" s="28"/>
      <c r="L46" s="28"/>
      <c r="M46" s="36"/>
      <c r="N46" s="10"/>
      <c r="O46" s="99"/>
      <c r="P46" s="7"/>
      <c r="Q46" s="95"/>
    </row>
    <row r="47" spans="1:17">
      <c r="A47" s="7"/>
      <c r="B47" s="7"/>
      <c r="C47" s="10"/>
      <c r="D47" s="10"/>
      <c r="E47" s="10"/>
      <c r="F47" s="122"/>
      <c r="G47" s="10"/>
      <c r="H47" s="27"/>
      <c r="I47" s="28"/>
      <c r="J47" s="28"/>
      <c r="K47" s="28"/>
      <c r="L47" s="28"/>
      <c r="M47" s="36"/>
      <c r="N47" s="10"/>
      <c r="O47" s="99"/>
      <c r="P47" s="7"/>
      <c r="Q47" s="95"/>
    </row>
    <row r="48" spans="1:17">
      <c r="A48" s="7"/>
      <c r="B48" s="7"/>
      <c r="C48" s="10"/>
      <c r="D48" s="10"/>
      <c r="E48" s="10"/>
      <c r="F48" s="7"/>
      <c r="G48" s="10"/>
      <c r="H48" s="27"/>
      <c r="I48" s="28"/>
      <c r="J48" s="28"/>
      <c r="K48" s="28"/>
      <c r="L48" s="28"/>
      <c r="M48" s="36"/>
      <c r="N48" s="10"/>
      <c r="O48" s="99"/>
      <c r="P48" s="7"/>
      <c r="Q48" s="95"/>
    </row>
    <row r="49" spans="1:17">
      <c r="A49" s="8"/>
      <c r="B49" s="8"/>
      <c r="C49" s="5"/>
      <c r="D49" s="5"/>
      <c r="E49" s="5"/>
      <c r="F49" s="8"/>
      <c r="G49" s="5"/>
      <c r="H49" s="30"/>
      <c r="I49" s="31"/>
      <c r="J49" s="31"/>
      <c r="K49" s="31"/>
      <c r="L49" s="31"/>
      <c r="M49" s="39"/>
      <c r="N49" s="5"/>
      <c r="O49" s="100"/>
      <c r="P49" s="8"/>
      <c r="Q49" s="96"/>
    </row>
    <row r="50" spans="1:17">
      <c r="P50" s="7"/>
      <c r="Q50" s="95"/>
    </row>
    <row r="51" spans="1:17">
      <c r="P51" s="7"/>
      <c r="Q51" s="95"/>
    </row>
    <row r="52" spans="1:17">
      <c r="P52" s="7"/>
      <c r="Q52" s="95"/>
    </row>
    <row r="53" spans="1:17">
      <c r="P53" s="7"/>
      <c r="Q53" s="95"/>
    </row>
    <row r="54" spans="1:17">
      <c r="P54" s="7"/>
      <c r="Q54" s="95"/>
    </row>
    <row r="55" spans="1:17">
      <c r="P55" s="7"/>
      <c r="Q55" s="95"/>
    </row>
    <row r="56" spans="1:17">
      <c r="P56" s="7"/>
      <c r="Q56" s="95"/>
    </row>
    <row r="57" spans="1:17">
      <c r="P57" s="7"/>
      <c r="Q57" s="95"/>
    </row>
    <row r="58" spans="1:17">
      <c r="P58" s="8"/>
      <c r="Q58" s="96"/>
    </row>
    <row r="59" spans="1:17">
      <c r="P59" s="15"/>
      <c r="Q59" s="93"/>
    </row>
    <row r="60" spans="1:17">
      <c r="P60" s="7"/>
      <c r="Q60" s="95"/>
    </row>
    <row r="61" spans="1:17">
      <c r="P61" s="7"/>
      <c r="Q61" s="95"/>
    </row>
    <row r="62" spans="1:17">
      <c r="P62" s="7"/>
      <c r="Q62" s="95"/>
    </row>
    <row r="63" spans="1:17">
      <c r="P63" s="7"/>
      <c r="Q63" s="95"/>
    </row>
    <row r="64" spans="1:17">
      <c r="P64" s="7"/>
      <c r="Q64" s="95"/>
    </row>
    <row r="65" spans="16:17">
      <c r="P65" s="7"/>
      <c r="Q65" s="95"/>
    </row>
    <row r="66" spans="16:17">
      <c r="P66" s="7"/>
      <c r="Q66" s="95"/>
    </row>
    <row r="67" spans="16:17">
      <c r="P67" s="7"/>
      <c r="Q67" s="95"/>
    </row>
    <row r="68" spans="16:17">
      <c r="P68" s="7"/>
      <c r="Q68" s="95"/>
    </row>
    <row r="69" spans="16:17">
      <c r="P69" s="7"/>
      <c r="Q69" s="95"/>
    </row>
    <row r="70" spans="16:17">
      <c r="P70" s="8"/>
      <c r="Q70" s="96"/>
    </row>
    <row r="71" spans="16:17">
      <c r="P71" s="15"/>
      <c r="Q71" s="93"/>
    </row>
    <row r="72" spans="16:17">
      <c r="P72" s="7"/>
      <c r="Q72" s="95"/>
    </row>
    <row r="73" spans="16:17">
      <c r="P73" s="7"/>
      <c r="Q73" s="95"/>
    </row>
    <row r="74" spans="16:17">
      <c r="P74" s="7"/>
      <c r="Q74" s="95"/>
    </row>
    <row r="75" spans="16:17">
      <c r="P75" s="7"/>
      <c r="Q75" s="95"/>
    </row>
    <row r="76" spans="16:17">
      <c r="P76" s="7"/>
      <c r="Q76" s="95"/>
    </row>
    <row r="77" spans="16:17">
      <c r="P77" s="7"/>
      <c r="Q77" s="95"/>
    </row>
    <row r="78" spans="16:17">
      <c r="P78" s="8"/>
      <c r="Q78" s="96"/>
    </row>
  </sheetData>
  <mergeCells count="7">
    <mergeCell ref="N1:O1"/>
    <mergeCell ref="F27:F35"/>
    <mergeCell ref="F39:F47"/>
    <mergeCell ref="H1:L1"/>
    <mergeCell ref="F3:F11"/>
    <mergeCell ref="F15:F23"/>
    <mergeCell ref="H14:L14"/>
  </mergeCells>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sheetPr>
    <tabColor rgb="FFFF0000"/>
  </sheetPr>
  <dimension ref="A1:P78"/>
  <sheetViews>
    <sheetView tabSelected="1" workbookViewId="0">
      <selection activeCell="P3" sqref="P3"/>
    </sheetView>
  </sheetViews>
  <sheetFormatPr defaultRowHeight="15"/>
  <cols>
    <col min="1" max="1" width="7.85546875" bestFit="1" customWidth="1"/>
    <col min="2" max="2" width="41.140625" customWidth="1"/>
    <col min="3" max="3" width="11.140625" customWidth="1"/>
    <col min="4" max="4" width="35.42578125" customWidth="1"/>
    <col min="5" max="5" width="14.7109375" bestFit="1" customWidth="1"/>
    <col min="6" max="6" width="40.28515625" customWidth="1"/>
    <col min="7" max="7" width="21.140625" customWidth="1"/>
    <col min="8" max="8" width="12" customWidth="1"/>
    <col min="9" max="9" width="13.7109375" customWidth="1"/>
    <col min="10" max="10" width="14.42578125" customWidth="1"/>
    <col min="11" max="11" width="13.5703125" style="42" customWidth="1"/>
    <col min="12" max="12" width="19" customWidth="1"/>
    <col min="13" max="13" width="17.85546875" customWidth="1"/>
    <col min="14" max="14" width="17.140625" style="90" customWidth="1"/>
    <col min="15" max="16" width="9.140625" style="94"/>
  </cols>
  <sheetData>
    <row r="1" spans="1:16" ht="27.75" customHeight="1">
      <c r="A1" s="12" t="s">
        <v>0</v>
      </c>
      <c r="B1" s="12" t="s">
        <v>1</v>
      </c>
      <c r="C1" s="12" t="s">
        <v>2</v>
      </c>
      <c r="D1" s="12" t="s">
        <v>3</v>
      </c>
      <c r="E1" s="12" t="s">
        <v>15</v>
      </c>
      <c r="F1" s="12" t="s">
        <v>4</v>
      </c>
      <c r="G1" s="12" t="s">
        <v>5</v>
      </c>
      <c r="H1" s="144" t="s">
        <v>6</v>
      </c>
      <c r="I1" s="145"/>
      <c r="J1" s="145"/>
      <c r="K1" s="118"/>
      <c r="L1" s="41"/>
      <c r="M1" s="12" t="s">
        <v>28</v>
      </c>
      <c r="N1" s="89" t="s">
        <v>129</v>
      </c>
      <c r="O1" s="115" t="s">
        <v>150</v>
      </c>
      <c r="P1" s="115" t="s">
        <v>151</v>
      </c>
    </row>
    <row r="2" spans="1:16" ht="15" customHeight="1">
      <c r="A2" s="7"/>
      <c r="B2" s="7"/>
      <c r="C2" s="10"/>
      <c r="D2" s="10"/>
      <c r="E2" s="10"/>
      <c r="F2" s="7"/>
      <c r="G2" s="10"/>
      <c r="H2" s="14" t="s">
        <v>0</v>
      </c>
      <c r="I2" s="5" t="s">
        <v>137</v>
      </c>
      <c r="J2" s="5" t="s">
        <v>156</v>
      </c>
      <c r="K2" s="2" t="s">
        <v>36</v>
      </c>
      <c r="L2" s="40" t="s">
        <v>39</v>
      </c>
      <c r="M2" s="16"/>
      <c r="N2" s="114">
        <v>438000</v>
      </c>
      <c r="O2" s="15">
        <v>25</v>
      </c>
      <c r="P2" s="15">
        <v>13</v>
      </c>
    </row>
    <row r="3" spans="1:16">
      <c r="A3" s="10">
        <v>1</v>
      </c>
      <c r="B3" s="7"/>
      <c r="C3" s="10">
        <v>241312</v>
      </c>
      <c r="D3" s="10" t="s">
        <v>117</v>
      </c>
      <c r="E3" s="10" t="s">
        <v>122</v>
      </c>
      <c r="F3" s="122" t="s">
        <v>136</v>
      </c>
      <c r="G3" s="10" t="s">
        <v>75</v>
      </c>
      <c r="H3" s="9" t="s">
        <v>23</v>
      </c>
      <c r="I3" s="2">
        <v>88</v>
      </c>
      <c r="J3" s="2">
        <v>76</v>
      </c>
      <c r="K3" s="2">
        <v>59</v>
      </c>
      <c r="L3" s="1">
        <v>20</v>
      </c>
      <c r="M3" s="10" t="s">
        <v>30</v>
      </c>
      <c r="N3" s="91"/>
      <c r="O3" s="7"/>
      <c r="P3" s="7"/>
    </row>
    <row r="4" spans="1:16">
      <c r="A4" s="7"/>
      <c r="B4" s="7"/>
      <c r="C4" s="10"/>
      <c r="D4" s="25"/>
      <c r="E4" s="10"/>
      <c r="F4" s="122"/>
      <c r="G4" s="10" t="s">
        <v>76</v>
      </c>
      <c r="H4" s="9" t="s">
        <v>24</v>
      </c>
      <c r="I4" s="2">
        <v>92</v>
      </c>
      <c r="J4" s="2">
        <v>80</v>
      </c>
      <c r="K4" s="2">
        <v>60</v>
      </c>
      <c r="L4" s="1">
        <v>40</v>
      </c>
      <c r="M4" s="10"/>
      <c r="N4" s="91"/>
      <c r="O4" s="7"/>
      <c r="P4" s="7"/>
    </row>
    <row r="5" spans="1:16">
      <c r="A5" s="7"/>
      <c r="B5" s="7"/>
      <c r="C5" s="10"/>
      <c r="D5" s="10"/>
      <c r="E5" s="10"/>
      <c r="F5" s="122"/>
      <c r="G5" s="10"/>
      <c r="H5" s="9" t="s">
        <v>25</v>
      </c>
      <c r="I5" s="2">
        <v>97</v>
      </c>
      <c r="J5" s="2">
        <v>85</v>
      </c>
      <c r="K5" s="2">
        <v>61</v>
      </c>
      <c r="L5" s="1">
        <v>40</v>
      </c>
      <c r="M5" s="10"/>
      <c r="N5" s="91"/>
      <c r="O5" s="7"/>
      <c r="P5" s="7"/>
    </row>
    <row r="6" spans="1:16">
      <c r="A6" s="7"/>
      <c r="B6" s="7"/>
      <c r="C6" s="10"/>
      <c r="D6" s="10"/>
      <c r="E6" s="10"/>
      <c r="F6" s="122"/>
      <c r="G6" s="10"/>
      <c r="H6" s="9" t="s">
        <v>26</v>
      </c>
      <c r="I6" s="2">
        <v>102</v>
      </c>
      <c r="J6" s="2">
        <v>90</v>
      </c>
      <c r="K6" s="2">
        <v>61.5</v>
      </c>
      <c r="L6" s="1">
        <v>20</v>
      </c>
      <c r="M6" s="10"/>
      <c r="N6" s="91"/>
      <c r="O6" s="7"/>
      <c r="P6" s="7"/>
    </row>
    <row r="7" spans="1:16">
      <c r="A7" s="7"/>
      <c r="B7" s="7"/>
      <c r="C7" s="10"/>
      <c r="D7" s="10"/>
      <c r="E7" s="10"/>
      <c r="F7" s="122"/>
      <c r="G7" s="10"/>
      <c r="H7" s="54" t="s">
        <v>51</v>
      </c>
      <c r="I7" s="54"/>
      <c r="J7" s="54"/>
      <c r="K7" s="54"/>
      <c r="L7" s="54">
        <f>SUM(L3:L6)</f>
        <v>120</v>
      </c>
      <c r="M7" s="10"/>
      <c r="N7" s="91"/>
      <c r="O7" s="7"/>
      <c r="P7" s="7"/>
    </row>
    <row r="8" spans="1:16">
      <c r="A8" s="7"/>
      <c r="B8" s="7"/>
      <c r="C8" s="10"/>
      <c r="D8" s="10"/>
      <c r="E8" s="10"/>
      <c r="F8" s="122"/>
      <c r="G8" s="10"/>
      <c r="H8" s="27"/>
      <c r="I8" s="28"/>
      <c r="J8" s="28"/>
      <c r="K8" s="28"/>
      <c r="L8" s="29"/>
      <c r="M8" s="10"/>
      <c r="N8" s="91"/>
      <c r="O8" s="7"/>
      <c r="P8" s="7"/>
    </row>
    <row r="9" spans="1:16">
      <c r="A9" s="7"/>
      <c r="B9" s="7"/>
      <c r="C9" s="10"/>
      <c r="D9" s="10"/>
      <c r="E9" s="10"/>
      <c r="F9" s="122"/>
      <c r="G9" s="10"/>
      <c r="H9" s="27"/>
      <c r="I9" s="28"/>
      <c r="J9" s="28"/>
      <c r="K9" s="28"/>
      <c r="L9" s="29"/>
      <c r="M9" s="10"/>
      <c r="N9" s="91"/>
      <c r="O9" s="7"/>
      <c r="P9" s="7"/>
    </row>
    <row r="10" spans="1:16">
      <c r="A10" s="7"/>
      <c r="B10" s="7"/>
      <c r="C10" s="10"/>
      <c r="D10" s="10"/>
      <c r="E10" s="10"/>
      <c r="F10" s="122"/>
      <c r="G10" s="10"/>
      <c r="H10" s="27"/>
      <c r="I10" s="28"/>
      <c r="J10" s="28"/>
      <c r="K10" s="28"/>
      <c r="L10" s="29"/>
      <c r="M10" s="10"/>
      <c r="N10" s="91"/>
      <c r="O10" s="7"/>
      <c r="P10" s="7"/>
    </row>
    <row r="11" spans="1:16">
      <c r="A11" s="7"/>
      <c r="B11" s="7"/>
      <c r="C11" s="10"/>
      <c r="D11" s="10"/>
      <c r="E11" s="10"/>
      <c r="F11" s="122"/>
      <c r="G11" s="10"/>
      <c r="H11" s="27"/>
      <c r="I11" s="28"/>
      <c r="J11" s="28"/>
      <c r="K11" s="28"/>
      <c r="L11" s="29"/>
      <c r="M11" s="10"/>
      <c r="N11" s="91"/>
      <c r="O11" s="7"/>
      <c r="P11" s="7"/>
    </row>
    <row r="12" spans="1:16">
      <c r="A12" s="7"/>
      <c r="B12" s="7"/>
      <c r="C12" s="10"/>
      <c r="D12" s="10"/>
      <c r="E12" s="10"/>
      <c r="F12" s="7"/>
      <c r="G12" s="10"/>
      <c r="H12" s="27"/>
      <c r="I12" s="28"/>
      <c r="J12" s="28"/>
      <c r="K12" s="28"/>
      <c r="L12" s="29"/>
      <c r="M12" s="10"/>
      <c r="N12" s="91"/>
      <c r="O12" s="7"/>
      <c r="P12" s="7"/>
    </row>
    <row r="13" spans="1:16">
      <c r="A13" s="8"/>
      <c r="B13" s="8"/>
      <c r="C13" s="5"/>
      <c r="D13" s="5"/>
      <c r="E13" s="5"/>
      <c r="F13" s="8"/>
      <c r="G13" s="5"/>
      <c r="H13" s="30"/>
      <c r="I13" s="31"/>
      <c r="J13" s="31"/>
      <c r="K13" s="31"/>
      <c r="L13" s="32"/>
      <c r="M13" s="5"/>
      <c r="N13" s="92"/>
      <c r="O13" s="8"/>
      <c r="P13" s="8"/>
    </row>
    <row r="14" spans="1:16">
      <c r="O14" s="116"/>
      <c r="P14" s="116"/>
    </row>
    <row r="15" spans="1:16">
      <c r="O15" s="116"/>
      <c r="P15" s="116"/>
    </row>
    <row r="16" spans="1:16">
      <c r="O16" s="116"/>
      <c r="P16" s="116"/>
    </row>
    <row r="17" spans="15:16">
      <c r="O17" s="116"/>
      <c r="P17" s="116"/>
    </row>
    <row r="18" spans="15:16">
      <c r="O18" s="116"/>
      <c r="P18" s="116"/>
    </row>
    <row r="19" spans="15:16">
      <c r="O19" s="116"/>
      <c r="P19" s="116"/>
    </row>
    <row r="20" spans="15:16">
      <c r="O20" s="116"/>
      <c r="P20" s="116"/>
    </row>
    <row r="21" spans="15:16">
      <c r="O21" s="116"/>
      <c r="P21" s="116"/>
    </row>
    <row r="22" spans="15:16">
      <c r="O22" s="116"/>
      <c r="P22" s="116"/>
    </row>
    <row r="23" spans="15:16">
      <c r="O23" s="116"/>
      <c r="P23" s="116"/>
    </row>
    <row r="24" spans="15:16">
      <c r="O24" s="116"/>
      <c r="P24" s="116"/>
    </row>
    <row r="25" spans="15:16">
      <c r="O25" s="116"/>
      <c r="P25" s="116"/>
    </row>
    <row r="26" spans="15:16">
      <c r="O26" s="116"/>
      <c r="P26" s="116"/>
    </row>
    <row r="27" spans="15:16">
      <c r="O27" s="116"/>
      <c r="P27" s="116"/>
    </row>
    <row r="28" spans="15:16">
      <c r="O28" s="116"/>
      <c r="P28" s="116"/>
    </row>
    <row r="29" spans="15:16">
      <c r="O29" s="116"/>
      <c r="P29" s="116"/>
    </row>
    <row r="30" spans="15:16">
      <c r="O30" s="116"/>
      <c r="P30" s="116"/>
    </row>
    <row r="31" spans="15:16">
      <c r="O31" s="116"/>
      <c r="P31" s="116"/>
    </row>
    <row r="32" spans="15:16">
      <c r="O32" s="116"/>
      <c r="P32" s="116"/>
    </row>
    <row r="33" spans="15:16">
      <c r="O33" s="116"/>
      <c r="P33" s="116"/>
    </row>
    <row r="34" spans="15:16">
      <c r="O34" s="116"/>
      <c r="P34" s="116"/>
    </row>
    <row r="35" spans="15:16">
      <c r="O35" s="116"/>
      <c r="P35" s="116"/>
    </row>
    <row r="36" spans="15:16">
      <c r="O36" s="116"/>
      <c r="P36" s="116"/>
    </row>
    <row r="37" spans="15:16">
      <c r="O37" s="116"/>
      <c r="P37" s="116"/>
    </row>
    <row r="38" spans="15:16">
      <c r="O38" s="116"/>
      <c r="P38" s="116"/>
    </row>
    <row r="39" spans="15:16">
      <c r="O39" s="116"/>
      <c r="P39" s="116"/>
    </row>
    <row r="40" spans="15:16">
      <c r="O40" s="116"/>
      <c r="P40" s="116"/>
    </row>
    <row r="41" spans="15:16">
      <c r="O41" s="116"/>
      <c r="P41" s="116"/>
    </row>
    <row r="42" spans="15:16">
      <c r="O42" s="116"/>
      <c r="P42" s="116"/>
    </row>
    <row r="43" spans="15:16">
      <c r="O43" s="116"/>
      <c r="P43" s="116"/>
    </row>
    <row r="44" spans="15:16">
      <c r="O44" s="116"/>
      <c r="P44" s="116"/>
    </row>
    <row r="45" spans="15:16">
      <c r="O45" s="116"/>
      <c r="P45" s="116"/>
    </row>
    <row r="46" spans="15:16">
      <c r="O46" s="116"/>
      <c r="P46" s="116"/>
    </row>
    <row r="47" spans="15:16">
      <c r="O47" s="116"/>
      <c r="P47" s="116"/>
    </row>
    <row r="48" spans="15:16">
      <c r="O48" s="116"/>
      <c r="P48" s="116"/>
    </row>
    <row r="49" spans="15:16">
      <c r="O49" s="116"/>
      <c r="P49" s="116"/>
    </row>
    <row r="50" spans="15:16">
      <c r="O50" s="116"/>
      <c r="P50" s="116"/>
    </row>
    <row r="51" spans="15:16">
      <c r="O51" s="116"/>
      <c r="P51" s="116"/>
    </row>
    <row r="52" spans="15:16">
      <c r="O52" s="116"/>
      <c r="P52" s="116"/>
    </row>
    <row r="53" spans="15:16">
      <c r="O53" s="116"/>
      <c r="P53" s="116"/>
    </row>
    <row r="54" spans="15:16">
      <c r="O54" s="116"/>
      <c r="P54" s="116"/>
    </row>
    <row r="55" spans="15:16">
      <c r="O55" s="116"/>
      <c r="P55" s="116"/>
    </row>
    <row r="56" spans="15:16">
      <c r="O56" s="116"/>
      <c r="P56" s="116"/>
    </row>
    <row r="57" spans="15:16">
      <c r="O57" s="116"/>
      <c r="P57" s="116"/>
    </row>
    <row r="58" spans="15:16">
      <c r="O58" s="116"/>
      <c r="P58" s="116"/>
    </row>
    <row r="59" spans="15:16">
      <c r="O59" s="116"/>
      <c r="P59" s="116"/>
    </row>
    <row r="60" spans="15:16">
      <c r="O60" s="116"/>
      <c r="P60" s="116"/>
    </row>
    <row r="61" spans="15:16">
      <c r="O61" s="116"/>
      <c r="P61" s="116"/>
    </row>
    <row r="62" spans="15:16">
      <c r="O62" s="116"/>
      <c r="P62" s="116"/>
    </row>
    <row r="63" spans="15:16">
      <c r="O63" s="116"/>
      <c r="P63" s="116"/>
    </row>
    <row r="64" spans="15:16">
      <c r="O64" s="116"/>
      <c r="P64" s="116"/>
    </row>
    <row r="65" spans="15:16">
      <c r="O65" s="116"/>
      <c r="P65" s="116"/>
    </row>
    <row r="66" spans="15:16">
      <c r="O66" s="116"/>
      <c r="P66" s="116"/>
    </row>
    <row r="67" spans="15:16">
      <c r="O67" s="116"/>
      <c r="P67" s="116"/>
    </row>
    <row r="68" spans="15:16">
      <c r="O68" s="116"/>
      <c r="P68" s="116"/>
    </row>
    <row r="69" spans="15:16">
      <c r="O69" s="116"/>
      <c r="P69" s="116"/>
    </row>
    <row r="70" spans="15:16">
      <c r="O70" s="116"/>
      <c r="P70" s="116"/>
    </row>
    <row r="71" spans="15:16">
      <c r="O71" s="116"/>
      <c r="P71" s="116"/>
    </row>
    <row r="72" spans="15:16">
      <c r="O72" s="116"/>
      <c r="P72" s="116"/>
    </row>
    <row r="73" spans="15:16">
      <c r="O73" s="116"/>
      <c r="P73" s="116"/>
    </row>
    <row r="74" spans="15:16">
      <c r="O74" s="116"/>
      <c r="P74" s="116"/>
    </row>
    <row r="75" spans="15:16">
      <c r="O75" s="116"/>
      <c r="P75" s="116"/>
    </row>
    <row r="76" spans="15:16">
      <c r="O76" s="116"/>
      <c r="P76" s="116"/>
    </row>
    <row r="77" spans="15:16">
      <c r="O77" s="116"/>
      <c r="P77" s="116"/>
    </row>
    <row r="78" spans="15:16">
      <c r="O78" s="116"/>
      <c r="P78" s="116"/>
    </row>
  </sheetData>
  <mergeCells count="2">
    <mergeCell ref="F3:F11"/>
    <mergeCell ref="H1:K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men jeans blm jadi </vt:lpstr>
      <vt:lpstr>LADIES JEANS</vt:lpstr>
      <vt:lpstr>MEN TOP </vt:lpstr>
      <vt:lpstr>WOMEN TOP</vt:lpstr>
      <vt:lpstr>WOMEN JACKET</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060106935</cp:lastModifiedBy>
  <dcterms:created xsi:type="dcterms:W3CDTF">2016-05-06T02:58:15Z</dcterms:created>
  <dcterms:modified xsi:type="dcterms:W3CDTF">2016-06-30T10:11:01Z</dcterms:modified>
</cp:coreProperties>
</file>